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05" windowWidth="8010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<sst xmlns="http://schemas.openxmlformats.org/spreadsheetml/2006/main" count="77" uniqueCount="72">
  <si>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>тис.грн.</t>
  </si>
  <si>
    <t>Таблиця №22</t>
  </si>
  <si>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</si>
  <si>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</si>
  <si>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</si>
  <si>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</si>
  <si>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</si>
  <si>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</si>
  <si>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</si>
  <si>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в т.ч. на комплект.фондів</t>
  </si>
  <si>
    <t xml:space="preserve">         позабюджетні</t>
  </si>
  <si>
    <t xml:space="preserve">      з них від платних послуг 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</si>
  <si>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</si>
  <si>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</si>
  <si>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</si>
  <si>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</si>
  <si>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</si>
  <si>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</si>
  <si>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</si>
  <si>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</si>
  <si>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</si>
  <si>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</si>
  <si>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</si>
  <si>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</si>
  <si>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</si>
  <si>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</si>
  <si>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</si>
  <si>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</si>
  <si>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</si>
  <si>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</si>
  <si>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</si>
  <si>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</si>
  <si>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</si>
  <si>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</si>
  <si>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</si>
  <si>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</si>
  <si>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</si>
  <si>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</si>
  <si>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</si>
  <si>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</si>
  <si>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</si>
  <si>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</si>
  <si>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</si>
  <si>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</si>
  <si>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</si>
  <si>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</si>
  <si>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</si>
  <si>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</si>
  <si>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</si>
  <si>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</si>
  <si>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</si>
  <si>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</si>
  <si>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</si>
  <si>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</si>
  <si>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</si>
  <si>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</si>
  <si>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</si>
  <si>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</si>
  <si>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</si>
  <si>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</si>
  <si>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</si>
  <si>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</si>
  <si>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</si>
  <si>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</si>
  <si>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</si>
  <si>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</si>
  <si>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</si>
  <si>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</si>
  <si>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</si>
  <si>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Кошти   (всього)</t>
  </si>
  <si>
    <t>67.2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</si>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</sst>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4.75"/>
      <name val="Arial Cyr"/>
      <family val="2"/>
    </font>
    <font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72" fontId="0" fillId="0" borderId="6" xfId="0" applyNumberFormat="1" applyBorder="1" applyAlignment="1">
      <alignment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Лист1!$B$36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Лист1!$C$35:$F$35</c:f>
              <c:numCache/>
            </c:numRef>
          </c:cat>
          <c:val>
            <c:numRef>
              <c:f>Лист1!$C$36:$F$36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Лист1!$B$39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Лист1!$C$38:$F$38</c:f>
              <c:numCache/>
            </c:numRef>
          </c:cat>
          <c:val>
            <c:numRef>
              <c:f>Лист1!$C$39:$F$39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66</xdr:row>
      <xdr:rowOff>19050</xdr:rowOff>
    </xdr:from>
    <xdr:to>
      <xdr:col>8</xdr:col>
      <xdr:colOff>104775</xdr:colOff>
      <xdr:row>87</xdr:row>
      <xdr:rowOff>57150</xdr:rowOff>
    </xdr:to>
    <xdr:graphicFrame>
      <xdr:nvGraphicFramePr>
        <xdr:cNvPr id="1" name="Chart 7"/>
        <xdr:cNvGraphicFramePr/>
      </xdr:nvGraphicFramePr>
      <xdr:xfrm>
        <a:off x="2066925" y="6991350"/>
        <a:ext cx="2057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13</xdr:col>
      <xdr:colOff>333375</xdr:colOff>
      <xdr:row>63</xdr:row>
      <xdr:rowOff>57150</xdr:rowOff>
    </xdr:to>
    <xdr:graphicFrame>
      <xdr:nvGraphicFramePr>
        <xdr:cNvPr id="2" name="Chart 9"/>
        <xdr:cNvGraphicFramePr/>
      </xdr:nvGraphicFramePr>
      <xdr:xfrm>
        <a:off x="4600575" y="4476750"/>
        <a:ext cx="20478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120" zoomScaleNormal="75" zoomScaleSheetLayoutView="120" workbookViewId="0" topLeftCell="A4">
      <selection activeCell="A4" sqref="A4"/>
    </sheetView>
  </sheetViews>
  <sheetFormatPr defaultColWidth="9.59765625" defaultRowHeight="8.25"/>
  <cols>
    <col min="1" max="1" width="3.19921875" style="0" customWidth="1"/>
    <col min="2" max="2" width="20.19921875" style="0" customWidth="1"/>
    <col min="3" max="3" width="12.796875" style="0" customWidth="1"/>
    <col min="4" max="4" width="9.796875" style="0" customWidth="1"/>
    <col min="11" max="11" width="9.796875" style="0" customWidth="1"/>
    <col min="15" max="15" width="12" style="0" customWidth="1"/>
    <col min="20" max="20" width="13.3984375" style="0" customWidth="1"/>
  </cols>
  <sheetData>
    <row r="1" spans="1:20" ht="12.75">
      <c r="A1" t="s">
        <v>71</v>
      </c>
      <c r="B1" s="7"/>
      <c r="C1" s="7"/>
      <c r="D1" s="16" t="s">
        <v>69</v>
      </c>
      <c r="E1" s="7"/>
      <c r="F1" s="16"/>
      <c r="G1" s="16"/>
      <c r="H1" s="7"/>
      <c r="I1" s="16" t="s">
        <v>0</v>
      </c>
      <c r="J1" s="16"/>
      <c r="K1" s="16"/>
      <c r="L1" s="16"/>
      <c r="M1" s="16"/>
      <c r="N1" s="16"/>
      <c r="O1" s="16"/>
      <c r="P1" s="16"/>
      <c r="Q1" s="16" t="s">
        <v>1</v>
      </c>
      <c r="R1" s="16"/>
      <c r="S1" s="16"/>
      <c r="T1" s="7"/>
    </row>
    <row r="2" spans="1:20" ht="8.25">
      <c r="A2" s="17"/>
      <c r="B2" s="19" t="s">
        <v>2</v>
      </c>
      <c r="C2" s="31"/>
      <c r="D2" s="32" t="s">
        <v>3</v>
      </c>
      <c r="E2" s="33"/>
      <c r="F2" s="9" t="s">
        <v>4</v>
      </c>
      <c r="G2" s="7"/>
      <c r="H2" s="7"/>
      <c r="I2" s="7"/>
      <c r="J2" s="7"/>
      <c r="K2" s="7" t="s">
        <v>5</v>
      </c>
      <c r="L2" s="7"/>
      <c r="M2" s="7"/>
      <c r="N2" s="7"/>
      <c r="O2" s="7"/>
      <c r="P2" s="7"/>
      <c r="Q2" s="7"/>
      <c r="R2" s="7"/>
      <c r="S2" s="7"/>
      <c r="T2" s="10"/>
    </row>
    <row r="3" spans="1:20" ht="8.25">
      <c r="A3" s="18" t="s">
        <v>6</v>
      </c>
      <c r="B3" s="20" t="s">
        <v>7</v>
      </c>
      <c r="C3" s="1"/>
      <c r="D3" s="1"/>
      <c r="E3" s="2"/>
      <c r="F3" s="3" t="s">
        <v>8</v>
      </c>
      <c r="G3" s="4"/>
      <c r="H3" s="5"/>
      <c r="I3" s="3" t="s">
        <v>9</v>
      </c>
      <c r="J3" s="4"/>
      <c r="K3" s="5"/>
      <c r="L3" s="3" t="s">
        <v>10</v>
      </c>
      <c r="M3" s="4"/>
      <c r="N3" s="5"/>
      <c r="O3" s="3" t="s">
        <v>11</v>
      </c>
      <c r="P3" s="4"/>
      <c r="Q3" s="5"/>
      <c r="R3" s="3" t="s">
        <v>12</v>
      </c>
      <c r="S3" s="4"/>
      <c r="T3" s="6"/>
    </row>
    <row r="4" spans="1:20" ht="8.25">
      <c r="A4" s="18"/>
      <c r="B4" s="21"/>
      <c r="C4" s="7"/>
      <c r="D4" s="7"/>
      <c r="E4" s="8"/>
      <c r="F4" s="9"/>
      <c r="G4" s="7"/>
      <c r="H4" s="8"/>
      <c r="I4" s="9"/>
      <c r="J4" s="7"/>
      <c r="K4" s="8"/>
      <c r="L4" s="9"/>
      <c r="M4" s="7"/>
      <c r="N4" s="8"/>
      <c r="O4" s="9"/>
      <c r="P4" s="7"/>
      <c r="Q4" s="8"/>
      <c r="R4" s="9"/>
      <c r="S4" s="7"/>
      <c r="T4" s="10"/>
    </row>
    <row r="5" spans="1:20" ht="8.25">
      <c r="A5" s="22"/>
      <c r="B5" s="23"/>
      <c r="C5" s="24">
        <v>1999</v>
      </c>
      <c r="D5" s="24">
        <v>2000</v>
      </c>
      <c r="E5" s="25" t="s">
        <v>13</v>
      </c>
      <c r="F5" s="25">
        <v>1999</v>
      </c>
      <c r="G5" s="25">
        <v>2000</v>
      </c>
      <c r="H5" s="25" t="s">
        <v>13</v>
      </c>
      <c r="I5" s="26">
        <v>1999</v>
      </c>
      <c r="J5" s="26">
        <v>2000</v>
      </c>
      <c r="K5" s="25" t="s">
        <v>13</v>
      </c>
      <c r="L5" s="26">
        <v>1999</v>
      </c>
      <c r="M5" s="26">
        <v>2000</v>
      </c>
      <c r="N5" s="25" t="s">
        <v>13</v>
      </c>
      <c r="O5" s="26">
        <v>1999</v>
      </c>
      <c r="P5" s="26">
        <v>2000</v>
      </c>
      <c r="Q5" s="25" t="s">
        <v>13</v>
      </c>
      <c r="R5" s="27">
        <v>1999</v>
      </c>
      <c r="S5" s="27">
        <v>2000</v>
      </c>
      <c r="T5" s="34" t="s">
        <v>13</v>
      </c>
    </row>
    <row r="6" spans="1:24" ht="8.25">
      <c r="A6" t="s">
        <v>14</v>
      </c>
      <c r="B6" t="s">
        <v>15</v>
      </c>
      <c r="C6" s="11">
        <v>2253.9</v>
      </c>
      <c r="D6" s="11">
        <v>2863.6</v>
      </c>
      <c r="E6" s="11">
        <f aca="true" t="shared" si="0" ref="E6:E15">D6-C6</f>
        <v>609.6999999999998</v>
      </c>
      <c r="F6" s="11">
        <v>2186.6</v>
      </c>
      <c r="G6" s="36">
        <v>2753.2</v>
      </c>
      <c r="H6" s="35">
        <v>566.6</v>
      </c>
      <c r="I6" s="11">
        <v>384.1</v>
      </c>
      <c r="J6" s="35">
        <v>442.5</v>
      </c>
      <c r="K6" s="35">
        <v>54.8</v>
      </c>
      <c r="L6" s="11">
        <f aca="true" t="shared" si="1" ref="L6:L33">C6-F6</f>
        <v>67.30000000000018</v>
      </c>
      <c r="M6">
        <f>P6+S6</f>
        <v>110.4</v>
      </c>
      <c r="N6" s="11">
        <f>M6-L6</f>
        <v>43.099999999999824</v>
      </c>
      <c r="O6" s="11">
        <v>55</v>
      </c>
      <c r="P6" s="11">
        <v>90</v>
      </c>
      <c r="Q6" s="11">
        <f aca="true" t="shared" si="2" ref="Q6:Q12">P6-O6</f>
        <v>35</v>
      </c>
      <c r="R6" s="11">
        <v>12.3</v>
      </c>
      <c r="S6">
        <v>20.4</v>
      </c>
      <c r="T6" s="37">
        <f>S6-R6</f>
        <v>8.099999999999998</v>
      </c>
      <c r="V6" s="11"/>
      <c r="W6" s="11"/>
      <c r="X6" s="11"/>
    </row>
    <row r="7" spans="1:24" ht="8.25">
      <c r="A7" t="s">
        <v>16</v>
      </c>
      <c r="B7" t="s">
        <v>17</v>
      </c>
      <c r="C7" s="11">
        <v>1669.4</v>
      </c>
      <c r="D7" s="11">
        <v>1829</v>
      </c>
      <c r="E7" s="11">
        <f t="shared" si="0"/>
        <v>159.5999999999999</v>
      </c>
      <c r="F7" s="11">
        <v>1519.4</v>
      </c>
      <c r="G7">
        <v>1713.6</v>
      </c>
      <c r="H7" s="11">
        <f aca="true" t="shared" si="3" ref="H7:H13">G7-F7</f>
        <v>194.19999999999982</v>
      </c>
      <c r="I7" s="11">
        <v>193.9</v>
      </c>
      <c r="J7">
        <v>217.4</v>
      </c>
      <c r="K7" s="11">
        <f aca="true" t="shared" si="4" ref="K7:K33">J7-I7</f>
        <v>23.5</v>
      </c>
      <c r="L7" s="11">
        <f t="shared" si="1"/>
        <v>150</v>
      </c>
      <c r="M7">
        <f aca="true" t="shared" si="5" ref="M7:M32">P7+S7</f>
        <v>115.4</v>
      </c>
      <c r="N7" s="11">
        <f aca="true" t="shared" si="6" ref="N7:N33">M7-L7</f>
        <v>-34.599999999999994</v>
      </c>
      <c r="O7" s="11">
        <v>56.9</v>
      </c>
      <c r="P7">
        <v>74.3</v>
      </c>
      <c r="Q7" s="11">
        <f t="shared" si="2"/>
        <v>17.4</v>
      </c>
      <c r="R7" s="11">
        <v>93.1</v>
      </c>
      <c r="S7">
        <v>41.1</v>
      </c>
      <c r="T7" s="37">
        <f>S7-R7</f>
        <v>-51.99999999999999</v>
      </c>
      <c r="V7" s="11"/>
      <c r="W7" s="11"/>
      <c r="X7" s="11"/>
    </row>
    <row r="8" spans="1:24" ht="8.25">
      <c r="A8" t="s">
        <v>18</v>
      </c>
      <c r="B8" t="s">
        <v>19</v>
      </c>
      <c r="C8" s="11">
        <v>4757</v>
      </c>
      <c r="D8" s="11">
        <v>6149.5</v>
      </c>
      <c r="E8" s="11">
        <f t="shared" si="0"/>
        <v>1392.5</v>
      </c>
      <c r="F8" s="11">
        <v>4470</v>
      </c>
      <c r="G8">
        <v>5672.5</v>
      </c>
      <c r="H8" s="11">
        <f t="shared" si="3"/>
        <v>1202.5</v>
      </c>
      <c r="I8" s="11">
        <v>882.8</v>
      </c>
      <c r="J8">
        <v>1522.1</v>
      </c>
      <c r="K8" s="11">
        <f t="shared" si="4"/>
        <v>639.3</v>
      </c>
      <c r="L8" s="11">
        <f t="shared" si="1"/>
        <v>287</v>
      </c>
      <c r="M8" s="11">
        <f t="shared" si="5"/>
        <v>477</v>
      </c>
      <c r="N8" s="11">
        <f t="shared" si="6"/>
        <v>190</v>
      </c>
      <c r="O8" s="11">
        <v>195.6</v>
      </c>
      <c r="P8">
        <v>320.3</v>
      </c>
      <c r="Q8" s="11">
        <f t="shared" si="2"/>
        <v>124.70000000000002</v>
      </c>
      <c r="R8" s="11">
        <v>91.4</v>
      </c>
      <c r="S8">
        <v>156.7</v>
      </c>
      <c r="T8" s="37">
        <f>S8-R8</f>
        <v>65.29999999999998</v>
      </c>
      <c r="V8" s="11"/>
      <c r="W8" s="11"/>
      <c r="X8" s="11"/>
    </row>
    <row r="9" spans="1:24" ht="8.25">
      <c r="A9" t="s">
        <v>20</v>
      </c>
      <c r="B9" t="s">
        <v>21</v>
      </c>
      <c r="C9" s="11">
        <v>6159.1</v>
      </c>
      <c r="D9" s="11">
        <v>7970</v>
      </c>
      <c r="E9" s="11">
        <f t="shared" si="0"/>
        <v>1810.8999999999996</v>
      </c>
      <c r="F9" s="11">
        <v>5829.7</v>
      </c>
      <c r="G9">
        <v>7493.1</v>
      </c>
      <c r="H9" s="11">
        <f t="shared" si="3"/>
        <v>1663.4000000000005</v>
      </c>
      <c r="I9" s="11">
        <v>1065.4</v>
      </c>
      <c r="J9" s="36">
        <v>1328.6</v>
      </c>
      <c r="K9" s="11">
        <v>263.2</v>
      </c>
      <c r="L9" s="11">
        <f t="shared" si="1"/>
        <v>329.40000000000055</v>
      </c>
      <c r="M9">
        <f t="shared" si="5"/>
        <v>476.9</v>
      </c>
      <c r="N9" s="11">
        <f t="shared" si="6"/>
        <v>147.49999999999943</v>
      </c>
      <c r="O9" s="11">
        <v>274.5</v>
      </c>
      <c r="P9">
        <v>386.3</v>
      </c>
      <c r="Q9" s="11">
        <f t="shared" si="2"/>
        <v>111.80000000000001</v>
      </c>
      <c r="R9" s="11">
        <v>54.9</v>
      </c>
      <c r="S9">
        <v>90.6</v>
      </c>
      <c r="T9" s="37">
        <f>S9-R9</f>
        <v>35.699999999999996</v>
      </c>
      <c r="V9" s="11"/>
      <c r="W9" s="11"/>
      <c r="X9" s="11"/>
    </row>
    <row r="10" spans="1:24" ht="8.25">
      <c r="A10" t="s">
        <v>22</v>
      </c>
      <c r="B10" t="s">
        <v>23</v>
      </c>
      <c r="C10" s="11">
        <v>2983.4</v>
      </c>
      <c r="D10" s="11">
        <v>2528.9</v>
      </c>
      <c r="E10" s="11">
        <f t="shared" si="0"/>
        <v>-454.5</v>
      </c>
      <c r="F10" s="11">
        <v>2808.1</v>
      </c>
      <c r="G10">
        <v>2367.9</v>
      </c>
      <c r="H10" s="11">
        <f t="shared" si="3"/>
        <v>-440.1999999999998</v>
      </c>
      <c r="I10" s="11">
        <v>565.1</v>
      </c>
      <c r="J10" s="35">
        <v>299</v>
      </c>
      <c r="K10" s="35">
        <v>-266.1</v>
      </c>
      <c r="L10" s="11">
        <f t="shared" si="1"/>
        <v>175.30000000000018</v>
      </c>
      <c r="M10" s="11">
        <f t="shared" si="5"/>
        <v>161</v>
      </c>
      <c r="N10" s="11">
        <f t="shared" si="6"/>
        <v>-14.300000000000182</v>
      </c>
      <c r="O10" s="11">
        <v>104.6</v>
      </c>
      <c r="P10" s="11">
        <v>130</v>
      </c>
      <c r="Q10" s="11">
        <f t="shared" si="2"/>
        <v>25.400000000000006</v>
      </c>
      <c r="R10" s="11">
        <v>70.7</v>
      </c>
      <c r="S10" s="11">
        <v>31</v>
      </c>
      <c r="T10" s="37">
        <f aca="true" t="shared" si="7" ref="T10:T33">S10-R10</f>
        <v>-39.7</v>
      </c>
      <c r="V10" s="11"/>
      <c r="W10" s="11"/>
      <c r="X10" s="11"/>
    </row>
    <row r="11" spans="1:24" ht="8.25">
      <c r="A11" t="s">
        <v>24</v>
      </c>
      <c r="B11" t="s">
        <v>25</v>
      </c>
      <c r="C11" s="11">
        <v>1628</v>
      </c>
      <c r="D11" s="11">
        <v>1748.8</v>
      </c>
      <c r="E11" s="11">
        <f t="shared" si="0"/>
        <v>120.79999999999995</v>
      </c>
      <c r="F11" s="11">
        <v>1572.8</v>
      </c>
      <c r="G11">
        <v>1684.3</v>
      </c>
      <c r="H11" s="11">
        <f t="shared" si="3"/>
        <v>111.5</v>
      </c>
      <c r="I11" s="11">
        <v>101.2</v>
      </c>
      <c r="J11" s="35">
        <v>120</v>
      </c>
      <c r="K11" s="11">
        <f t="shared" si="4"/>
        <v>18.799999999999997</v>
      </c>
      <c r="L11" s="11">
        <f t="shared" si="1"/>
        <v>55.200000000000045</v>
      </c>
      <c r="M11">
        <f t="shared" si="5"/>
        <v>64.5</v>
      </c>
      <c r="N11" s="11">
        <f t="shared" si="6"/>
        <v>9.299999999999955</v>
      </c>
      <c r="O11" s="11">
        <v>40.5</v>
      </c>
      <c r="P11">
        <v>52.2</v>
      </c>
      <c r="Q11" s="11">
        <f t="shared" si="2"/>
        <v>11.700000000000003</v>
      </c>
      <c r="R11" s="11">
        <v>14.7</v>
      </c>
      <c r="S11">
        <v>12.3</v>
      </c>
      <c r="T11" s="37">
        <f t="shared" si="7"/>
        <v>-2.3999999999999986</v>
      </c>
      <c r="V11" s="11"/>
      <c r="W11" s="11"/>
      <c r="X11" s="11"/>
    </row>
    <row r="12" spans="1:24" ht="8.25">
      <c r="A12" t="s">
        <v>26</v>
      </c>
      <c r="B12" t="s">
        <v>27</v>
      </c>
      <c r="C12" s="11">
        <v>2857.8</v>
      </c>
      <c r="D12" s="11">
        <v>3709.8</v>
      </c>
      <c r="E12" s="11">
        <f t="shared" si="0"/>
        <v>852</v>
      </c>
      <c r="F12" s="11">
        <v>2700.2</v>
      </c>
      <c r="G12" s="11">
        <v>3500</v>
      </c>
      <c r="H12" s="11">
        <f t="shared" si="3"/>
        <v>799.8000000000002</v>
      </c>
      <c r="I12" s="11">
        <v>717.5</v>
      </c>
      <c r="J12" s="36">
        <v>891.3</v>
      </c>
      <c r="K12" s="11">
        <f t="shared" si="4"/>
        <v>173.79999999999995</v>
      </c>
      <c r="L12" s="11">
        <f t="shared" si="1"/>
        <v>157.60000000000036</v>
      </c>
      <c r="M12">
        <f t="shared" si="5"/>
        <v>209.8</v>
      </c>
      <c r="N12" s="11">
        <f t="shared" si="6"/>
        <v>52.19999999999965</v>
      </c>
      <c r="O12" s="11">
        <v>121.9</v>
      </c>
      <c r="P12">
        <v>172.9</v>
      </c>
      <c r="Q12" s="11">
        <f t="shared" si="2"/>
        <v>51</v>
      </c>
      <c r="R12" s="11">
        <v>35.7</v>
      </c>
      <c r="S12">
        <v>36.9</v>
      </c>
      <c r="T12" s="37">
        <f t="shared" si="7"/>
        <v>1.1999999999999957</v>
      </c>
      <c r="V12" s="11"/>
      <c r="W12" s="11"/>
      <c r="X12" s="11"/>
    </row>
    <row r="13" spans="1:24" ht="8.25">
      <c r="A13" t="s">
        <v>28</v>
      </c>
      <c r="B13" t="s">
        <v>29</v>
      </c>
      <c r="C13" s="11">
        <v>2635.9</v>
      </c>
      <c r="D13" s="11">
        <v>2560.6</v>
      </c>
      <c r="E13" s="11">
        <f t="shared" si="0"/>
        <v>-75.30000000000018</v>
      </c>
      <c r="F13" s="11">
        <v>2594</v>
      </c>
      <c r="G13">
        <v>2432.8</v>
      </c>
      <c r="H13" s="11">
        <f t="shared" si="3"/>
        <v>-161.19999999999982</v>
      </c>
      <c r="I13" s="11">
        <v>218.8</v>
      </c>
      <c r="J13" s="36">
        <v>201.6</v>
      </c>
      <c r="K13" s="11">
        <f t="shared" si="4"/>
        <v>-17.200000000000017</v>
      </c>
      <c r="L13" s="11">
        <f t="shared" si="1"/>
        <v>41.90000000000009</v>
      </c>
      <c r="M13">
        <v>127.8</v>
      </c>
      <c r="N13" s="11">
        <f t="shared" si="6"/>
        <v>85.8999999999999</v>
      </c>
      <c r="O13" s="11">
        <v>22.7</v>
      </c>
      <c r="P13" s="36">
        <v>41.4</v>
      </c>
      <c r="Q13" s="35">
        <v>18.7</v>
      </c>
      <c r="R13" s="11">
        <v>19.2</v>
      </c>
      <c r="S13" s="36">
        <v>86.4</v>
      </c>
      <c r="T13" s="37" t="s">
        <v>70</v>
      </c>
      <c r="V13" s="11"/>
      <c r="W13" s="11"/>
      <c r="X13" s="11"/>
    </row>
    <row r="14" spans="1:24" ht="8.25">
      <c r="A14" t="s">
        <v>30</v>
      </c>
      <c r="B14" t="s">
        <v>31</v>
      </c>
      <c r="C14" s="11">
        <v>3292.2</v>
      </c>
      <c r="D14" s="11">
        <v>3419.9</v>
      </c>
      <c r="E14" s="11">
        <f t="shared" si="0"/>
        <v>127.70000000000027</v>
      </c>
      <c r="F14" s="11">
        <v>3192.4</v>
      </c>
      <c r="G14" s="36">
        <v>3278.1</v>
      </c>
      <c r="H14" s="11">
        <v>85.7</v>
      </c>
      <c r="I14" s="11">
        <v>296</v>
      </c>
      <c r="J14" s="36">
        <v>471.2</v>
      </c>
      <c r="K14" s="11">
        <f>J14-I14</f>
        <v>175.2</v>
      </c>
      <c r="L14" s="11">
        <f t="shared" si="1"/>
        <v>99.79999999999973</v>
      </c>
      <c r="M14" s="36">
        <v>141.8</v>
      </c>
      <c r="N14" s="11">
        <v>42</v>
      </c>
      <c r="O14" s="11">
        <v>88.5</v>
      </c>
      <c r="P14" s="36">
        <v>109.4</v>
      </c>
      <c r="Q14" s="11">
        <v>20.9</v>
      </c>
      <c r="R14" s="11">
        <v>11.3</v>
      </c>
      <c r="S14">
        <v>32.4</v>
      </c>
      <c r="T14" s="37">
        <f t="shared" si="7"/>
        <v>21.099999999999998</v>
      </c>
      <c r="V14" s="11"/>
      <c r="W14" s="11"/>
      <c r="X14" s="11"/>
    </row>
    <row r="15" spans="1:24" ht="8.25">
      <c r="A15" t="s">
        <v>32</v>
      </c>
      <c r="B15" t="s">
        <v>33</v>
      </c>
      <c r="C15" s="11">
        <v>2196.5</v>
      </c>
      <c r="D15" s="11">
        <v>2514.89</v>
      </c>
      <c r="E15" s="11">
        <f t="shared" si="0"/>
        <v>318.3899999999999</v>
      </c>
      <c r="F15" s="11">
        <v>2067.9</v>
      </c>
      <c r="G15" s="35">
        <v>2203.17</v>
      </c>
      <c r="H15" s="11">
        <f>G15-F15</f>
        <v>135.26999999999998</v>
      </c>
      <c r="I15" s="11">
        <v>113.3</v>
      </c>
      <c r="J15" s="35">
        <v>25.39</v>
      </c>
      <c r="K15" s="11">
        <f t="shared" si="4"/>
        <v>-87.91</v>
      </c>
      <c r="L15" s="11">
        <f t="shared" si="1"/>
        <v>128.5999999999999</v>
      </c>
      <c r="M15" s="11">
        <v>311.71</v>
      </c>
      <c r="N15" s="11">
        <f t="shared" si="6"/>
        <v>183.11000000000007</v>
      </c>
      <c r="O15" s="11">
        <v>68.5</v>
      </c>
      <c r="P15" s="11">
        <v>121.89</v>
      </c>
      <c r="Q15" s="11">
        <f>P15-O15</f>
        <v>53.39</v>
      </c>
      <c r="R15" s="11">
        <v>60.1</v>
      </c>
      <c r="S15" s="11">
        <v>189.82</v>
      </c>
      <c r="T15" s="37">
        <f t="shared" si="7"/>
        <v>129.72</v>
      </c>
      <c r="V15" s="11"/>
      <c r="W15" s="11"/>
      <c r="X15" s="11"/>
    </row>
    <row r="16" spans="1:24" ht="8.25">
      <c r="A16" t="s">
        <v>34</v>
      </c>
      <c r="B16" t="s">
        <v>35</v>
      </c>
      <c r="C16" s="11">
        <v>3571.5</v>
      </c>
      <c r="D16" s="35">
        <v>3894.8</v>
      </c>
      <c r="E16" s="35">
        <v>323.3</v>
      </c>
      <c r="F16" s="11">
        <v>3096.2</v>
      </c>
      <c r="G16" s="36">
        <v>3476.1</v>
      </c>
      <c r="H16" s="11">
        <v>379.9</v>
      </c>
      <c r="I16" s="11">
        <v>267.5</v>
      </c>
      <c r="J16" s="36">
        <v>383.3</v>
      </c>
      <c r="K16" s="35">
        <v>115.8</v>
      </c>
      <c r="L16" s="11">
        <f t="shared" si="1"/>
        <v>475.3000000000002</v>
      </c>
      <c r="M16" s="36">
        <v>418.7</v>
      </c>
      <c r="N16" s="35">
        <f>M16-L16</f>
        <v>-56.60000000000019</v>
      </c>
      <c r="O16" s="11">
        <v>93.8</v>
      </c>
      <c r="P16" s="36">
        <v>124.7</v>
      </c>
      <c r="Q16" s="11">
        <v>30.9</v>
      </c>
      <c r="R16" s="11">
        <v>381.5</v>
      </c>
      <c r="S16" s="11">
        <v>294</v>
      </c>
      <c r="T16" s="37">
        <f t="shared" si="7"/>
        <v>-87.5</v>
      </c>
      <c r="V16" s="11"/>
      <c r="W16" s="11"/>
      <c r="X16" s="11"/>
    </row>
    <row r="17" spans="1:24" ht="8.25">
      <c r="A17" t="s">
        <v>36</v>
      </c>
      <c r="B17" t="s">
        <v>37</v>
      </c>
      <c r="C17" s="11">
        <v>3867</v>
      </c>
      <c r="D17" s="11">
        <v>4099.3</v>
      </c>
      <c r="E17" s="11">
        <f>D17-C17</f>
        <v>232.30000000000018</v>
      </c>
      <c r="F17" s="11">
        <v>3750.9</v>
      </c>
      <c r="G17" s="36">
        <v>3861.9</v>
      </c>
      <c r="H17" s="11">
        <f aca="true" t="shared" si="8" ref="H17:H33">G17-F17</f>
        <v>111</v>
      </c>
      <c r="I17" s="11">
        <v>621.4</v>
      </c>
      <c r="J17" s="36">
        <v>728.1</v>
      </c>
      <c r="K17" s="11">
        <v>106.7</v>
      </c>
      <c r="L17" s="11">
        <f t="shared" si="1"/>
        <v>116.09999999999991</v>
      </c>
      <c r="M17">
        <f t="shared" si="5"/>
        <v>237.39999999999998</v>
      </c>
      <c r="N17" s="11">
        <f t="shared" si="6"/>
        <v>121.30000000000007</v>
      </c>
      <c r="O17" s="11">
        <v>93.5</v>
      </c>
      <c r="P17" s="36">
        <v>197.2</v>
      </c>
      <c r="Q17" s="11">
        <f>P17-O17</f>
        <v>103.69999999999999</v>
      </c>
      <c r="R17" s="11">
        <v>22.6</v>
      </c>
      <c r="S17">
        <v>40.2</v>
      </c>
      <c r="T17" s="37">
        <f t="shared" si="7"/>
        <v>17.6</v>
      </c>
      <c r="V17" s="11"/>
      <c r="W17" s="11"/>
      <c r="X17" s="11"/>
    </row>
    <row r="18" spans="1:24" ht="8.25">
      <c r="A18" t="s">
        <v>38</v>
      </c>
      <c r="B18" t="s">
        <v>39</v>
      </c>
      <c r="C18" s="11">
        <v>3521.8</v>
      </c>
      <c r="D18" s="35">
        <v>3321.6</v>
      </c>
      <c r="E18" s="35">
        <f>D18-C18</f>
        <v>-200.20000000000027</v>
      </c>
      <c r="F18" s="11">
        <v>3473</v>
      </c>
      <c r="G18" s="36">
        <v>3290.9</v>
      </c>
      <c r="H18" s="35">
        <f>G18-F18</f>
        <v>-182.0999999999999</v>
      </c>
      <c r="I18" s="11">
        <v>288.9</v>
      </c>
      <c r="J18" s="36">
        <v>182.8</v>
      </c>
      <c r="K18" s="11">
        <f t="shared" si="4"/>
        <v>-106.09999999999997</v>
      </c>
      <c r="L18" s="11">
        <f t="shared" si="1"/>
        <v>48.80000000000018</v>
      </c>
      <c r="M18">
        <f t="shared" si="5"/>
        <v>30.7</v>
      </c>
      <c r="N18" s="11">
        <f t="shared" si="6"/>
        <v>-18.100000000000183</v>
      </c>
      <c r="O18" s="11">
        <v>33.9</v>
      </c>
      <c r="P18" s="35">
        <v>20</v>
      </c>
      <c r="Q18" s="11">
        <f>P18-O18</f>
        <v>-13.899999999999999</v>
      </c>
      <c r="R18" s="11">
        <v>14.9</v>
      </c>
      <c r="S18">
        <v>10.7</v>
      </c>
      <c r="T18" s="37">
        <f t="shared" si="7"/>
        <v>-4.200000000000001</v>
      </c>
      <c r="V18" s="11"/>
      <c r="W18" s="11"/>
      <c r="X18" s="11"/>
    </row>
    <row r="19" spans="1:24" ht="8.25">
      <c r="A19" t="s">
        <v>40</v>
      </c>
      <c r="B19" t="s">
        <v>41</v>
      </c>
      <c r="C19" s="11">
        <v>2185.9</v>
      </c>
      <c r="D19" s="11">
        <v>2878.2</v>
      </c>
      <c r="E19" s="11">
        <f>D19-C19</f>
        <v>692.2999999999997</v>
      </c>
      <c r="F19" s="11">
        <v>2099.6</v>
      </c>
      <c r="G19" s="36">
        <v>2526.8</v>
      </c>
      <c r="H19" s="11">
        <f t="shared" si="8"/>
        <v>427.2000000000003</v>
      </c>
      <c r="I19" s="11">
        <v>522.9</v>
      </c>
      <c r="J19" s="36">
        <v>779.7</v>
      </c>
      <c r="K19" s="11">
        <f t="shared" si="4"/>
        <v>256.80000000000007</v>
      </c>
      <c r="L19" s="11">
        <f t="shared" si="1"/>
        <v>86.30000000000018</v>
      </c>
      <c r="M19">
        <v>315.4</v>
      </c>
      <c r="N19" s="11">
        <f t="shared" si="6"/>
        <v>229.0999999999998</v>
      </c>
      <c r="O19" s="11">
        <v>59.5</v>
      </c>
      <c r="P19" s="36">
        <v>78.2</v>
      </c>
      <c r="Q19" s="35">
        <v>18.7</v>
      </c>
      <c r="R19" s="11">
        <v>26.8</v>
      </c>
      <c r="S19">
        <v>273.2</v>
      </c>
      <c r="T19" s="37">
        <f t="shared" si="7"/>
        <v>246.39999999999998</v>
      </c>
      <c r="V19" s="11"/>
      <c r="W19" s="11"/>
      <c r="X19" s="11"/>
    </row>
    <row r="20" spans="1:24" ht="8.25">
      <c r="A20" t="s">
        <v>42</v>
      </c>
      <c r="B20" t="s">
        <v>43</v>
      </c>
      <c r="C20" s="11">
        <v>3853.8</v>
      </c>
      <c r="D20" s="35">
        <v>3790.1</v>
      </c>
      <c r="E20" s="35">
        <f>D20-C20</f>
        <v>-63.70000000000027</v>
      </c>
      <c r="F20" s="11">
        <v>3682.2</v>
      </c>
      <c r="G20" s="36">
        <v>3603.8</v>
      </c>
      <c r="H20" s="11">
        <f t="shared" si="8"/>
        <v>-78.39999999999964</v>
      </c>
      <c r="I20" s="11">
        <v>459.4</v>
      </c>
      <c r="J20" s="36">
        <v>442.6</v>
      </c>
      <c r="K20" s="35">
        <f>J20-I20</f>
        <v>-16.799999999999955</v>
      </c>
      <c r="L20" s="11">
        <f t="shared" si="1"/>
        <v>171.60000000000036</v>
      </c>
      <c r="M20">
        <f t="shared" si="5"/>
        <v>186.3</v>
      </c>
      <c r="N20" s="11">
        <f t="shared" si="6"/>
        <v>14.699999999999648</v>
      </c>
      <c r="O20" s="11">
        <v>65.1</v>
      </c>
      <c r="P20" s="36">
        <v>93.9</v>
      </c>
      <c r="Q20" s="11">
        <f>P20-O20</f>
        <v>28.80000000000001</v>
      </c>
      <c r="R20" s="11">
        <v>106.5</v>
      </c>
      <c r="S20">
        <v>92.4</v>
      </c>
      <c r="T20" s="37">
        <f t="shared" si="7"/>
        <v>-14.099999999999994</v>
      </c>
      <c r="V20" s="11"/>
      <c r="W20" s="11"/>
      <c r="X20" s="11"/>
    </row>
    <row r="21" spans="1:24" ht="8.25">
      <c r="A21" t="s">
        <v>44</v>
      </c>
      <c r="B21" t="s">
        <v>45</v>
      </c>
      <c r="C21" s="11">
        <v>2473.4</v>
      </c>
      <c r="D21" s="11">
        <v>2974.2</v>
      </c>
      <c r="E21" s="35">
        <f aca="true" t="shared" si="9" ref="E21:E33">D21-C21</f>
        <v>500.7999999999997</v>
      </c>
      <c r="F21" s="11">
        <v>2408.6</v>
      </c>
      <c r="G21" s="36">
        <v>2863.6</v>
      </c>
      <c r="H21" s="11">
        <f t="shared" si="8"/>
        <v>455</v>
      </c>
      <c r="I21" s="11">
        <v>306.5</v>
      </c>
      <c r="J21" s="36">
        <v>415.6</v>
      </c>
      <c r="K21" s="11">
        <f t="shared" si="4"/>
        <v>109.10000000000002</v>
      </c>
      <c r="L21" s="11">
        <f t="shared" si="1"/>
        <v>64.80000000000018</v>
      </c>
      <c r="M21">
        <f t="shared" si="5"/>
        <v>110.6</v>
      </c>
      <c r="N21" s="11">
        <f t="shared" si="6"/>
        <v>45.79999999999981</v>
      </c>
      <c r="O21" s="11">
        <v>36.8</v>
      </c>
      <c r="P21" s="36">
        <v>67.3</v>
      </c>
      <c r="Q21" s="11">
        <f>P21-O21</f>
        <v>30.5</v>
      </c>
      <c r="R21" s="11">
        <v>28</v>
      </c>
      <c r="S21">
        <v>43.3</v>
      </c>
      <c r="T21" s="37">
        <f t="shared" si="7"/>
        <v>15.299999999999997</v>
      </c>
      <c r="V21" s="11"/>
      <c r="W21" s="11"/>
      <c r="X21" s="11"/>
    </row>
    <row r="22" spans="1:24" ht="8.25">
      <c r="A22" t="s">
        <v>46</v>
      </c>
      <c r="B22" t="s">
        <v>47</v>
      </c>
      <c r="C22" s="11">
        <v>1703.4</v>
      </c>
      <c r="D22" s="11">
        <v>1893.2</v>
      </c>
      <c r="E22" s="35">
        <f t="shared" si="9"/>
        <v>189.79999999999995</v>
      </c>
      <c r="F22" s="11">
        <v>1593.7</v>
      </c>
      <c r="G22" s="36">
        <v>1761.3</v>
      </c>
      <c r="H22" s="11">
        <f t="shared" si="8"/>
        <v>167.5999999999999</v>
      </c>
      <c r="I22" s="11">
        <v>119</v>
      </c>
      <c r="J22" s="36">
        <v>116.7</v>
      </c>
      <c r="K22" s="11">
        <f t="shared" si="4"/>
        <v>-2.299999999999997</v>
      </c>
      <c r="L22" s="11">
        <f t="shared" si="1"/>
        <v>109.70000000000005</v>
      </c>
      <c r="M22">
        <f t="shared" si="5"/>
        <v>131.9</v>
      </c>
      <c r="N22" s="11">
        <f t="shared" si="6"/>
        <v>22.19999999999996</v>
      </c>
      <c r="O22" s="11">
        <v>90.1</v>
      </c>
      <c r="P22" s="36">
        <v>112.5</v>
      </c>
      <c r="Q22" s="11">
        <f aca="true" t="shared" si="10" ref="Q22:Q33">P22-O22</f>
        <v>22.400000000000006</v>
      </c>
      <c r="R22" s="11">
        <v>19.6</v>
      </c>
      <c r="S22">
        <v>19.4</v>
      </c>
      <c r="T22" s="37">
        <f t="shared" si="7"/>
        <v>-0.20000000000000284</v>
      </c>
      <c r="V22" s="11"/>
      <c r="W22" s="11"/>
      <c r="X22" s="11"/>
    </row>
    <row r="23" spans="1:24" ht="8.25">
      <c r="A23" t="s">
        <v>48</v>
      </c>
      <c r="B23" t="s">
        <v>49</v>
      </c>
      <c r="C23" s="11">
        <v>2015.7</v>
      </c>
      <c r="D23" s="11">
        <v>2396.92</v>
      </c>
      <c r="E23" s="35">
        <f t="shared" si="9"/>
        <v>381.22</v>
      </c>
      <c r="F23" s="11">
        <v>1874.4</v>
      </c>
      <c r="G23" s="35">
        <v>2210.22</v>
      </c>
      <c r="H23" s="11">
        <f t="shared" si="8"/>
        <v>335.8199999999997</v>
      </c>
      <c r="I23" s="11">
        <v>249.7</v>
      </c>
      <c r="J23" s="35">
        <v>228.43</v>
      </c>
      <c r="K23" s="11">
        <f t="shared" si="4"/>
        <v>-21.269999999999982</v>
      </c>
      <c r="L23" s="11">
        <f t="shared" si="1"/>
        <v>141.29999999999995</v>
      </c>
      <c r="M23">
        <f t="shared" si="5"/>
        <v>186.7</v>
      </c>
      <c r="N23" s="11">
        <f t="shared" si="6"/>
        <v>45.400000000000034</v>
      </c>
      <c r="O23" s="11">
        <v>117.4</v>
      </c>
      <c r="P23" s="36">
        <v>149.2</v>
      </c>
      <c r="Q23" s="11">
        <f t="shared" si="10"/>
        <v>31.799999999999983</v>
      </c>
      <c r="R23" s="11">
        <v>23.9</v>
      </c>
      <c r="S23">
        <v>37.5</v>
      </c>
      <c r="T23" s="37">
        <f t="shared" si="7"/>
        <v>13.600000000000001</v>
      </c>
      <c r="V23" s="11"/>
      <c r="W23" s="11"/>
      <c r="X23" s="11"/>
    </row>
    <row r="24" spans="1:24" ht="8.25">
      <c r="A24" t="s">
        <v>50</v>
      </c>
      <c r="B24" t="s">
        <v>51</v>
      </c>
      <c r="C24" s="11">
        <v>1837</v>
      </c>
      <c r="D24" s="11">
        <v>2363</v>
      </c>
      <c r="E24" s="35">
        <f t="shared" si="9"/>
        <v>526</v>
      </c>
      <c r="F24" s="11">
        <v>1777</v>
      </c>
      <c r="G24" s="35">
        <v>2278</v>
      </c>
      <c r="H24" s="11">
        <f t="shared" si="8"/>
        <v>501</v>
      </c>
      <c r="I24" s="11">
        <v>62</v>
      </c>
      <c r="J24" s="35">
        <v>113</v>
      </c>
      <c r="K24" s="11">
        <f t="shared" si="4"/>
        <v>51</v>
      </c>
      <c r="L24" s="11">
        <f t="shared" si="1"/>
        <v>60</v>
      </c>
      <c r="M24" s="11">
        <f t="shared" si="5"/>
        <v>85</v>
      </c>
      <c r="N24" s="11">
        <f t="shared" si="6"/>
        <v>25</v>
      </c>
      <c r="O24" s="11">
        <v>40</v>
      </c>
      <c r="P24" s="35">
        <v>62</v>
      </c>
      <c r="Q24" s="11">
        <f t="shared" si="10"/>
        <v>22</v>
      </c>
      <c r="R24" s="11">
        <v>20</v>
      </c>
      <c r="S24" s="11">
        <v>23</v>
      </c>
      <c r="T24" s="37">
        <f t="shared" si="7"/>
        <v>3</v>
      </c>
      <c r="V24" s="11"/>
      <c r="W24" s="11"/>
      <c r="X24" s="11"/>
    </row>
    <row r="25" spans="1:24" ht="8.25">
      <c r="A25" t="s">
        <v>52</v>
      </c>
      <c r="B25" t="s">
        <v>53</v>
      </c>
      <c r="C25" s="11">
        <v>3007.5</v>
      </c>
      <c r="D25" s="11">
        <v>3611.76</v>
      </c>
      <c r="E25" s="35">
        <f t="shared" si="9"/>
        <v>604.2600000000002</v>
      </c>
      <c r="F25" s="11">
        <v>2889.7</v>
      </c>
      <c r="G25" s="35">
        <v>3456.98</v>
      </c>
      <c r="H25" s="11">
        <f t="shared" si="8"/>
        <v>567.2800000000002</v>
      </c>
      <c r="I25" s="11">
        <v>254.8</v>
      </c>
      <c r="J25" s="36">
        <v>340.2</v>
      </c>
      <c r="K25" s="11">
        <f t="shared" si="4"/>
        <v>85.39999999999998</v>
      </c>
      <c r="L25" s="11">
        <f t="shared" si="1"/>
        <v>117.80000000000018</v>
      </c>
      <c r="M25">
        <f t="shared" si="5"/>
        <v>154.8</v>
      </c>
      <c r="N25" s="11">
        <f t="shared" si="6"/>
        <v>36.99999999999983</v>
      </c>
      <c r="O25" s="11">
        <v>34.2</v>
      </c>
      <c r="P25" s="36">
        <v>58.9</v>
      </c>
      <c r="Q25" s="11">
        <f t="shared" si="10"/>
        <v>24.699999999999996</v>
      </c>
      <c r="R25" s="11">
        <v>83.6</v>
      </c>
      <c r="S25">
        <v>95.9</v>
      </c>
      <c r="T25" s="37">
        <f t="shared" si="7"/>
        <v>12.300000000000011</v>
      </c>
      <c r="V25" s="11"/>
      <c r="W25" s="11"/>
      <c r="X25" s="11"/>
    </row>
    <row r="26" spans="1:24" ht="8.25">
      <c r="A26" t="s">
        <v>54</v>
      </c>
      <c r="B26" t="s">
        <v>55</v>
      </c>
      <c r="C26" s="11">
        <v>2474.7</v>
      </c>
      <c r="D26" s="11">
        <v>2566.3</v>
      </c>
      <c r="E26" s="35">
        <f t="shared" si="9"/>
        <v>91.60000000000036</v>
      </c>
      <c r="F26" s="11">
        <v>2400.8</v>
      </c>
      <c r="G26" s="36">
        <v>2459.1</v>
      </c>
      <c r="H26" s="11">
        <f t="shared" si="8"/>
        <v>58.29999999999973</v>
      </c>
      <c r="I26" s="11">
        <v>269.2</v>
      </c>
      <c r="J26" s="36">
        <v>290.7</v>
      </c>
      <c r="K26" s="11">
        <f t="shared" si="4"/>
        <v>21.5</v>
      </c>
      <c r="L26" s="11">
        <f t="shared" si="1"/>
        <v>73.89999999999964</v>
      </c>
      <c r="M26">
        <f t="shared" si="5"/>
        <v>107.2</v>
      </c>
      <c r="N26" s="11">
        <f t="shared" si="6"/>
        <v>33.30000000000037</v>
      </c>
      <c r="O26" s="11">
        <v>66.7</v>
      </c>
      <c r="P26" s="36">
        <v>84.7</v>
      </c>
      <c r="Q26" s="11">
        <f t="shared" si="10"/>
        <v>18</v>
      </c>
      <c r="R26" s="11">
        <v>7.2</v>
      </c>
      <c r="S26">
        <v>22.5</v>
      </c>
      <c r="T26" s="37">
        <f t="shared" si="7"/>
        <v>15.3</v>
      </c>
      <c r="V26" s="11"/>
      <c r="W26" s="11"/>
      <c r="X26" s="11"/>
    </row>
    <row r="27" spans="1:24" ht="8.25">
      <c r="A27" t="s">
        <v>56</v>
      </c>
      <c r="B27" t="s">
        <v>57</v>
      </c>
      <c r="C27" s="11">
        <v>2653</v>
      </c>
      <c r="D27" s="11">
        <v>3025.8</v>
      </c>
      <c r="E27" s="35">
        <f t="shared" si="9"/>
        <v>372.8000000000002</v>
      </c>
      <c r="F27" s="11">
        <v>2532.1</v>
      </c>
      <c r="G27" s="35">
        <v>2857</v>
      </c>
      <c r="H27" s="11">
        <f t="shared" si="8"/>
        <v>324.9000000000001</v>
      </c>
      <c r="I27" s="11">
        <v>394.8</v>
      </c>
      <c r="J27" s="36">
        <v>412.2</v>
      </c>
      <c r="K27" s="11">
        <f t="shared" si="4"/>
        <v>17.399999999999977</v>
      </c>
      <c r="L27" s="11">
        <f t="shared" si="1"/>
        <v>120.90000000000009</v>
      </c>
      <c r="M27">
        <f t="shared" si="5"/>
        <v>168.79999999999998</v>
      </c>
      <c r="N27" s="11">
        <f t="shared" si="6"/>
        <v>47.89999999999989</v>
      </c>
      <c r="O27" s="11">
        <v>106.3</v>
      </c>
      <c r="P27" s="36">
        <v>150.2</v>
      </c>
      <c r="Q27" s="11">
        <f t="shared" si="10"/>
        <v>43.89999999999999</v>
      </c>
      <c r="R27" s="11">
        <v>14.6</v>
      </c>
      <c r="S27">
        <v>18.6</v>
      </c>
      <c r="T27" s="37">
        <f t="shared" si="7"/>
        <v>4.000000000000002</v>
      </c>
      <c r="V27" s="11"/>
      <c r="W27" s="11"/>
      <c r="X27" s="11"/>
    </row>
    <row r="28" spans="1:24" ht="8.25">
      <c r="A28" t="s">
        <v>58</v>
      </c>
      <c r="B28" t="s">
        <v>59</v>
      </c>
      <c r="C28" s="11">
        <v>3021.1</v>
      </c>
      <c r="D28" s="11">
        <v>2980</v>
      </c>
      <c r="E28" s="35">
        <f t="shared" si="9"/>
        <v>-41.09999999999991</v>
      </c>
      <c r="F28" s="11">
        <v>2880.8</v>
      </c>
      <c r="G28" s="36">
        <v>2810.2</v>
      </c>
      <c r="H28" s="11">
        <f t="shared" si="8"/>
        <v>-70.60000000000036</v>
      </c>
      <c r="I28" s="11">
        <v>233.1</v>
      </c>
      <c r="J28" s="36">
        <v>253.6</v>
      </c>
      <c r="K28" s="11">
        <f t="shared" si="4"/>
        <v>20.5</v>
      </c>
      <c r="L28" s="11">
        <f t="shared" si="1"/>
        <v>140.29999999999973</v>
      </c>
      <c r="M28">
        <f t="shared" si="5"/>
        <v>169.8</v>
      </c>
      <c r="N28" s="11">
        <f t="shared" si="6"/>
        <v>29.500000000000284</v>
      </c>
      <c r="O28" s="11">
        <v>93.7</v>
      </c>
      <c r="P28" s="36">
        <v>127.8</v>
      </c>
      <c r="Q28" s="11">
        <f t="shared" si="10"/>
        <v>34.099999999999994</v>
      </c>
      <c r="R28" s="11">
        <v>46.6</v>
      </c>
      <c r="S28" s="11">
        <v>42</v>
      </c>
      <c r="T28" s="37">
        <f t="shared" si="7"/>
        <v>-4.600000000000001</v>
      </c>
      <c r="V28" s="11"/>
      <c r="W28" s="11"/>
      <c r="X28" s="11"/>
    </row>
    <row r="29" spans="1:24" ht="8.25">
      <c r="A29" t="s">
        <v>60</v>
      </c>
      <c r="B29" t="s">
        <v>61</v>
      </c>
      <c r="C29" s="11">
        <v>1089</v>
      </c>
      <c r="D29" s="11">
        <v>1484.5</v>
      </c>
      <c r="E29" s="35">
        <f t="shared" si="9"/>
        <v>395.5</v>
      </c>
      <c r="F29" s="11">
        <v>1029.8</v>
      </c>
      <c r="G29" s="35">
        <v>1398</v>
      </c>
      <c r="H29" s="11">
        <f t="shared" si="8"/>
        <v>368.20000000000005</v>
      </c>
      <c r="I29" s="11">
        <v>100.5</v>
      </c>
      <c r="J29" s="35">
        <v>84</v>
      </c>
      <c r="K29" s="11">
        <f t="shared" si="4"/>
        <v>-16.5</v>
      </c>
      <c r="L29" s="11">
        <f t="shared" si="1"/>
        <v>59.200000000000045</v>
      </c>
      <c r="M29">
        <f t="shared" si="5"/>
        <v>73.5</v>
      </c>
      <c r="N29" s="11">
        <f t="shared" si="6"/>
        <v>14.299999999999955</v>
      </c>
      <c r="O29" s="11">
        <v>38.4</v>
      </c>
      <c r="P29" s="36">
        <v>43.8</v>
      </c>
      <c r="Q29" s="11">
        <f t="shared" si="10"/>
        <v>5.399999999999999</v>
      </c>
      <c r="R29" s="11">
        <v>20.8</v>
      </c>
      <c r="S29">
        <v>29.7</v>
      </c>
      <c r="T29" s="37">
        <f t="shared" si="7"/>
        <v>8.899999999999999</v>
      </c>
      <c r="V29" s="11"/>
      <c r="W29" s="11"/>
      <c r="X29" s="11"/>
    </row>
    <row r="30" spans="1:24" ht="8.25">
      <c r="A30" t="s">
        <v>62</v>
      </c>
      <c r="B30" t="s">
        <v>63</v>
      </c>
      <c r="C30" s="11">
        <v>2415.9</v>
      </c>
      <c r="D30" s="11">
        <v>2718.2</v>
      </c>
      <c r="E30" s="35">
        <f t="shared" si="9"/>
        <v>302.2999999999997</v>
      </c>
      <c r="F30" s="11">
        <v>2261</v>
      </c>
      <c r="G30" s="36">
        <v>2535.1</v>
      </c>
      <c r="H30" s="11">
        <f t="shared" si="8"/>
        <v>274.0999999999999</v>
      </c>
      <c r="I30" s="11">
        <v>322.7</v>
      </c>
      <c r="J30" s="36">
        <v>290.3</v>
      </c>
      <c r="K30" s="11">
        <f t="shared" si="4"/>
        <v>-32.39999999999998</v>
      </c>
      <c r="L30" s="11">
        <f t="shared" si="1"/>
        <v>154.9000000000001</v>
      </c>
      <c r="M30">
        <v>183.1</v>
      </c>
      <c r="N30" s="11">
        <f t="shared" si="6"/>
        <v>28.199999999999903</v>
      </c>
      <c r="O30" s="11">
        <v>97.8</v>
      </c>
      <c r="P30" s="36">
        <v>133.3</v>
      </c>
      <c r="Q30" s="11">
        <f t="shared" si="10"/>
        <v>35.500000000000014</v>
      </c>
      <c r="R30" s="11">
        <v>57.1</v>
      </c>
      <c r="S30">
        <v>49.8</v>
      </c>
      <c r="T30" s="37">
        <f t="shared" si="7"/>
        <v>-7.300000000000004</v>
      </c>
      <c r="V30" s="11"/>
      <c r="W30" s="11"/>
      <c r="X30" s="11"/>
    </row>
    <row r="31" spans="1:24" ht="8.25">
      <c r="A31" t="s">
        <v>64</v>
      </c>
      <c r="B31" t="s">
        <v>65</v>
      </c>
      <c r="C31" s="11">
        <v>5251.8</v>
      </c>
      <c r="D31" s="11">
        <v>7060</v>
      </c>
      <c r="E31" s="35">
        <f t="shared" si="9"/>
        <v>1808.1999999999998</v>
      </c>
      <c r="F31" s="11">
        <v>4862.4</v>
      </c>
      <c r="G31" s="36">
        <v>6572.2</v>
      </c>
      <c r="H31" s="11">
        <f t="shared" si="8"/>
        <v>1709.8000000000002</v>
      </c>
      <c r="I31" s="11">
        <v>790.7</v>
      </c>
      <c r="J31" s="36">
        <v>1232.9</v>
      </c>
      <c r="K31" s="11">
        <f t="shared" si="4"/>
        <v>442.20000000000005</v>
      </c>
      <c r="L31" s="11">
        <f t="shared" si="1"/>
        <v>389.40000000000055</v>
      </c>
      <c r="M31">
        <f t="shared" si="5"/>
        <v>487.79999999999995</v>
      </c>
      <c r="N31" s="11">
        <f t="shared" si="6"/>
        <v>98.39999999999941</v>
      </c>
      <c r="O31" s="11">
        <v>46.2</v>
      </c>
      <c r="P31" s="36">
        <v>115.4</v>
      </c>
      <c r="Q31" s="11">
        <f t="shared" si="10"/>
        <v>69.2</v>
      </c>
      <c r="R31" s="11">
        <v>343.2</v>
      </c>
      <c r="S31">
        <v>372.4</v>
      </c>
      <c r="T31" s="37">
        <f t="shared" si="7"/>
        <v>29.19999999999999</v>
      </c>
      <c r="V31" s="11"/>
      <c r="W31" s="11"/>
      <c r="X31" s="11"/>
    </row>
    <row r="32" spans="1:24" ht="8.25">
      <c r="A32" s="7" t="s">
        <v>66</v>
      </c>
      <c r="B32" s="7" t="s">
        <v>67</v>
      </c>
      <c r="C32" s="28">
        <v>1626</v>
      </c>
      <c r="D32" s="11">
        <v>1894.9</v>
      </c>
      <c r="E32" s="35">
        <f t="shared" si="9"/>
        <v>268.9000000000001</v>
      </c>
      <c r="F32" s="28">
        <v>1580.6</v>
      </c>
      <c r="G32" s="35">
        <v>1835</v>
      </c>
      <c r="H32" s="11">
        <f t="shared" si="8"/>
        <v>254.4000000000001</v>
      </c>
      <c r="I32" s="28">
        <v>433.9</v>
      </c>
      <c r="J32" s="36">
        <v>387.8</v>
      </c>
      <c r="K32" s="11">
        <f t="shared" si="4"/>
        <v>-46.099999999999966</v>
      </c>
      <c r="L32" s="28">
        <f t="shared" si="1"/>
        <v>45.40000000000009</v>
      </c>
      <c r="M32">
        <f t="shared" si="5"/>
        <v>59.6</v>
      </c>
      <c r="N32" s="11">
        <f t="shared" si="6"/>
        <v>14.19999999999991</v>
      </c>
      <c r="O32" s="28">
        <v>38.2</v>
      </c>
      <c r="P32" s="36">
        <v>53.1</v>
      </c>
      <c r="Q32" s="11">
        <f t="shared" si="10"/>
        <v>14.899999999999999</v>
      </c>
      <c r="R32" s="28">
        <v>7.2</v>
      </c>
      <c r="S32">
        <v>6.5</v>
      </c>
      <c r="T32" s="37">
        <f t="shared" si="7"/>
        <v>-0.7000000000000002</v>
      </c>
      <c r="V32" s="11"/>
      <c r="W32" s="11"/>
      <c r="X32" s="11"/>
    </row>
    <row r="33" spans="1:24" ht="8.25">
      <c r="A33" s="29"/>
      <c r="B33" s="29" t="s">
        <v>68</v>
      </c>
      <c r="C33" s="30">
        <v>77001.7</v>
      </c>
      <c r="D33" s="11">
        <f>SUM(D6:D32)</f>
        <v>88247.76999999999</v>
      </c>
      <c r="E33" s="35">
        <f t="shared" si="9"/>
        <v>11246.069999999992</v>
      </c>
      <c r="F33" s="30">
        <v>73133.9</v>
      </c>
      <c r="G33" s="36">
        <f>SUM(G6:G32)</f>
        <v>82894.87000000001</v>
      </c>
      <c r="H33" s="11">
        <f t="shared" si="8"/>
        <v>9760.970000000016</v>
      </c>
      <c r="I33" s="30">
        <v>10235.1</v>
      </c>
      <c r="J33" s="35">
        <f>SUM(J6:J32)</f>
        <v>12201.020000000002</v>
      </c>
      <c r="K33" s="11">
        <f>SUM(K6:K32)</f>
        <v>1962.3200000000004</v>
      </c>
      <c r="L33" s="30">
        <f t="shared" si="1"/>
        <v>3867.800000000003</v>
      </c>
      <c r="M33" s="11">
        <f>SUM(M6:M32)</f>
        <v>5303.610000000001</v>
      </c>
      <c r="N33" s="11">
        <f t="shared" si="6"/>
        <v>1435.8099999999977</v>
      </c>
      <c r="O33" s="30">
        <v>2180.3</v>
      </c>
      <c r="P33" s="35">
        <f>SUM(P6:P32)</f>
        <v>3170.890000000001</v>
      </c>
      <c r="Q33" s="11">
        <f t="shared" si="10"/>
        <v>990.5900000000006</v>
      </c>
      <c r="R33" s="30">
        <v>1687.5</v>
      </c>
      <c r="S33" s="11">
        <f>SUM(S6:S32)</f>
        <v>2168.7200000000003</v>
      </c>
      <c r="T33" s="37">
        <f>SUM(T6:T32)</f>
        <v>414.0199999999999</v>
      </c>
      <c r="V33" s="11"/>
      <c r="W33" s="11"/>
      <c r="X33" s="11"/>
    </row>
    <row r="34" spans="3:24" ht="8.25">
      <c r="C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6"/>
      <c r="Q34" s="11"/>
      <c r="R34" s="11"/>
      <c r="S34" s="11"/>
      <c r="T34" s="11"/>
      <c r="V34" s="11"/>
      <c r="W34" s="11"/>
      <c r="X34" s="11"/>
    </row>
    <row r="35" spans="3:24" ht="8.25">
      <c r="C35" s="1"/>
      <c r="D35" s="1"/>
      <c r="E35" s="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X35" s="11"/>
    </row>
    <row r="36" spans="3:24" ht="8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X36" s="11"/>
    </row>
    <row r="37" spans="3:24" ht="8.25">
      <c r="C37" s="13"/>
      <c r="D37" s="12"/>
      <c r="E37" s="1"/>
      <c r="F37" s="1"/>
      <c r="G37" s="1"/>
      <c r="H37" s="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X37" s="11"/>
    </row>
    <row r="38" spans="3:24" ht="8.25">
      <c r="C38" s="1"/>
      <c r="D38" s="1"/>
      <c r="E38" s="1"/>
      <c r="F38" s="11"/>
      <c r="G38" s="1"/>
      <c r="H38" s="1"/>
      <c r="I38" s="1"/>
      <c r="J38" s="15"/>
      <c r="K38" s="1"/>
      <c r="L38" s="11"/>
      <c r="M38" s="1"/>
      <c r="N38" s="15"/>
      <c r="O38" s="1"/>
      <c r="P38" s="14"/>
      <c r="Q38" s="1"/>
      <c r="R38" s="1"/>
      <c r="S38" s="1"/>
      <c r="T38" s="1"/>
      <c r="X38" s="11"/>
    </row>
    <row r="39" spans="1:24" ht="8.25">
      <c r="A39" s="13"/>
      <c r="C39" s="11"/>
      <c r="D39" s="11"/>
      <c r="E39" s="11"/>
      <c r="F39" s="1"/>
      <c r="G39" s="1"/>
      <c r="H39" s="1"/>
      <c r="I39" s="1"/>
      <c r="J39" s="13"/>
      <c r="K39" s="1"/>
      <c r="L39" s="11"/>
      <c r="M39" s="1"/>
      <c r="N39" s="13"/>
      <c r="O39" s="1"/>
      <c r="P39" s="11"/>
      <c r="Q39" s="1"/>
      <c r="R39" s="1"/>
      <c r="S39" s="1"/>
      <c r="T39" s="1"/>
      <c r="X39" s="11"/>
    </row>
    <row r="40" spans="2:24" ht="8.25">
      <c r="B40" s="13"/>
      <c r="C40" s="11"/>
      <c r="D40" s="11"/>
      <c r="E40" s="11"/>
      <c r="F40" s="14"/>
      <c r="G40" s="14"/>
      <c r="H40" s="14"/>
      <c r="I40" s="13"/>
      <c r="J40" s="1"/>
      <c r="K40" s="1"/>
      <c r="L40" s="11"/>
      <c r="M40" s="1"/>
      <c r="N40" s="1"/>
      <c r="O40" s="1"/>
      <c r="P40" s="11"/>
      <c r="Q40" s="1"/>
      <c r="R40" s="1"/>
      <c r="S40" s="1"/>
      <c r="T40" s="1"/>
      <c r="X40" s="11"/>
    </row>
    <row r="41" spans="2:24" ht="8.25">
      <c r="B41" s="1"/>
      <c r="C41" s="11"/>
      <c r="D41" s="11"/>
      <c r="E41" s="11"/>
      <c r="F41" s="11"/>
      <c r="G41" s="11"/>
      <c r="H41" s="11"/>
      <c r="I41" s="1"/>
      <c r="J41" s="1"/>
      <c r="K41" s="11"/>
      <c r="L41" s="11"/>
      <c r="M41" s="11"/>
      <c r="N41" s="1"/>
      <c r="O41" s="11"/>
      <c r="P41" s="11"/>
      <c r="Q41" s="11"/>
      <c r="R41" s="11"/>
      <c r="S41" s="11"/>
      <c r="T41" s="11"/>
      <c r="X41" s="11"/>
    </row>
    <row r="42" spans="2:21" ht="8.25">
      <c r="B42" s="1"/>
      <c r="C42" s="11"/>
      <c r="D42" s="11"/>
      <c r="E42" s="11"/>
      <c r="I42" s="1"/>
      <c r="J42" s="1"/>
      <c r="L42" s="11"/>
      <c r="N42" s="1"/>
      <c r="P42" s="11"/>
      <c r="S42" s="15"/>
      <c r="T42" s="1"/>
      <c r="U42" s="11"/>
    </row>
    <row r="43" spans="2:21" ht="8.25">
      <c r="B43" s="1"/>
      <c r="C43" s="11"/>
      <c r="D43" s="11"/>
      <c r="E43" s="11"/>
      <c r="I43" s="1"/>
      <c r="L43" s="11"/>
      <c r="P43" s="11"/>
      <c r="S43" s="13"/>
      <c r="T43" s="1"/>
      <c r="U43" s="11"/>
    </row>
    <row r="44" spans="2:21" ht="8.25">
      <c r="B44" s="1"/>
      <c r="C44" s="11"/>
      <c r="D44" s="11"/>
      <c r="E44" s="11"/>
      <c r="S44" s="1"/>
      <c r="T44" s="1"/>
      <c r="U44" s="11"/>
    </row>
    <row r="45" spans="19:21" ht="8.25">
      <c r="S45" s="1"/>
      <c r="T45" s="11"/>
      <c r="U45" s="11"/>
    </row>
    <row r="46" spans="19:21" ht="8.25">
      <c r="S46" s="1"/>
      <c r="U46" s="11"/>
    </row>
  </sheetData>
  <printOptions/>
  <pageMargins left="0.75" right="0.75" top="1" bottom="1" header="0.5" footer="0.5"/>
  <pageSetup horizontalDpi="300" verticalDpi="300" orientation="landscape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2000-08-11T09:09:32Z</cp:lastPrinted>
  <dcterms:created xsi:type="dcterms:W3CDTF">1999-06-01T12:28:10Z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