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6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<sst xmlns="http://schemas.openxmlformats.org/spreadsheetml/2006/main" count="76" uniqueCount="71">
  <si>
    <t xml:space="preserve">Найменування </t>
  </si>
  <si>
    <t xml:space="preserve">          Надходження</t>
  </si>
  <si>
    <t xml:space="preserve">                             </t>
  </si>
  <si>
    <t xml:space="preserve">в тому числі                       </t>
  </si>
  <si>
    <t>п/п</t>
  </si>
  <si>
    <t>областей</t>
  </si>
  <si>
    <t xml:space="preserve">             з бюджету</t>
  </si>
  <si>
    <t xml:space="preserve">         позабюджетні</t>
  </si>
  <si>
    <t xml:space="preserve">     з інших джерел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</si>
  <si>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</si>
  <si>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</si>
  <si>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</si>
  <si>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</si>
  <si>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</si>
  <si>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</si>
  <si>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</si>
  <si>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</si>
  <si>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</si>
  <si>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</si>
  <si>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</si>
  <si>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</si>
  <si>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</si>
  <si>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</si>
  <si>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</si>
  <si>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</si>
  <si>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</si>
  <si>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</si>
  <si>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</si>
  <si>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</si>
  <si>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</si>
  <si>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</si>
  <si>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</si>
  <si>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</si>
  <si>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</si>
  <si>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</si>
  <si>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</si>
  <si>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</si>
  <si>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</si>
  <si>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</si>
  <si>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</si>
  <si>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</si>
  <si>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</si>
  <si>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</si>
  <si>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</si>
  <si>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</si>
  <si>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</si>
  <si>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</si>
  <si>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</si>
  <si>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</si>
  <si>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</si>
  <si>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</si>
  <si>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</si>
  <si>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</si>
  <si>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</si>
  <si>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</si>
  <si>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</si>
  <si>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</si>
  <si>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</si>
  <si>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</si>
  <si>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</si>
  <si>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</si>
  <si>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</si>
  <si>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</si>
  <si>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</si>
  <si>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</si>
  <si>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Кошти   (всього)</t>
  </si>
  <si>
    <t>Таблиця 22</t>
  </si>
  <si>
    <t>тис. грн.</t>
  </si>
  <si>
    <t>в т.ч. на комплект. фондів</t>
  </si>
  <si>
    <t xml:space="preserve">з них від платних послуг </t>
  </si>
  <si>
    <t>№№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</si>
</sst>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\ &quot;грн.&quot;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72" fontId="5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 horizontal="right"/>
    </xf>
    <xf numFmtId="172" fontId="5" fillId="0" borderId="21" xfId="0" applyNumberFormat="1" applyFont="1" applyBorder="1" applyAlignment="1">
      <alignment horizontal="right"/>
    </xf>
    <xf numFmtId="172" fontId="3" fillId="0" borderId="4" xfId="0" applyNumberFormat="1" applyFont="1" applyBorder="1" applyAlignment="1">
      <alignment horizontal="right"/>
    </xf>
    <xf numFmtId="172" fontId="3" fillId="0" borderId="22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Лист1!$B$37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Лист1!$C$36:$F$36</c:f>
              <c:numCache/>
            </c:numRef>
          </c:cat>
          <c:val>
            <c:numRef>
              <c:f>Лист1!$C$37:$F$37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Лист1!$B$40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Лист1!$C$39:$F$39</c:f>
              <c:numCache/>
            </c:numRef>
          </c:cat>
          <c:val>
            <c:numRef>
              <c:f>Лист1!$C$40:$F$40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67</xdr:row>
      <xdr:rowOff>19050</xdr:rowOff>
    </xdr:from>
    <xdr:to>
      <xdr:col>8</xdr:col>
      <xdr:colOff>104775</xdr:colOff>
      <xdr:row>88</xdr:row>
      <xdr:rowOff>57150</xdr:rowOff>
    </xdr:to>
    <xdr:graphicFrame>
      <xdr:nvGraphicFramePr>
        <xdr:cNvPr id="1" name="Chart 7"/>
        <xdr:cNvGraphicFramePr/>
      </xdr:nvGraphicFramePr>
      <xdr:xfrm>
        <a:off x="2543175" y="8429625"/>
        <a:ext cx="28003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43</xdr:row>
      <xdr:rowOff>19050</xdr:rowOff>
    </xdr:from>
    <xdr:to>
      <xdr:col>13</xdr:col>
      <xdr:colOff>333375</xdr:colOff>
      <xdr:row>64</xdr:row>
      <xdr:rowOff>57150</xdr:rowOff>
    </xdr:to>
    <xdr:graphicFrame>
      <xdr:nvGraphicFramePr>
        <xdr:cNvPr id="2" name="Chart 9"/>
        <xdr:cNvGraphicFramePr/>
      </xdr:nvGraphicFramePr>
      <xdr:xfrm>
        <a:off x="5972175" y="5915025"/>
        <a:ext cx="21526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Normal="75" zoomScaleSheetLayoutView="100" workbookViewId="0" topLeftCell="A1">
      <selection activeCell="A1" sqref="A1"/>
    </sheetView>
  </sheetViews>
  <sheetFormatPr defaultColWidth="9.59765625" defaultRowHeight="8.25"/>
  <cols>
    <col min="1" max="1" width="4.3984375" style="0" customWidth="1"/>
    <col min="2" max="2" width="29.3984375" style="0" customWidth="1"/>
    <col min="3" max="3" width="12.796875" style="0" customWidth="1"/>
    <col min="4" max="4" width="13" style="0" customWidth="1"/>
    <col min="5" max="6" width="12" style="0" customWidth="1"/>
    <col min="7" max="8" width="13.19921875" style="0" customWidth="1"/>
    <col min="9" max="9" width="12.796875" style="0" customWidth="1"/>
    <col min="10" max="10" width="11.796875" style="0" customWidth="1"/>
    <col min="11" max="11" width="9.796875" style="0" customWidth="1"/>
    <col min="15" max="15" width="11" style="0" customWidth="1"/>
    <col min="17" max="17" width="11.3984375" style="0" customWidth="1"/>
    <col min="20" max="20" width="12.19921875" style="0" customWidth="1"/>
  </cols>
  <sheetData>
    <row r="1" spans="2:20" ht="15.75">
      <c r="B1" s="2"/>
      <c r="C1" s="10" t="s">
        <v>65</v>
      </c>
      <c r="D1" s="8"/>
      <c r="E1" s="2"/>
      <c r="F1" s="8" t="s">
        <v>67</v>
      </c>
      <c r="G1" s="8"/>
      <c r="H1" s="2"/>
      <c r="I1" s="8"/>
      <c r="J1" s="8"/>
      <c r="K1" s="8"/>
      <c r="L1" s="8"/>
      <c r="M1" s="8"/>
      <c r="N1" s="8"/>
      <c r="O1" s="8"/>
      <c r="P1" s="8"/>
      <c r="Q1" s="8" t="s">
        <v>66</v>
      </c>
      <c r="R1" s="8"/>
      <c r="S1" s="8"/>
      <c r="T1" s="2"/>
    </row>
    <row r="2" spans="2:20" ht="12.75">
      <c r="B2" s="1"/>
      <c r="C2" s="41"/>
      <c r="D2" s="42"/>
      <c r="E2" s="41"/>
      <c r="F2" s="8"/>
      <c r="G2" s="8"/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2"/>
    </row>
    <row r="3" spans="1:20" ht="11.25">
      <c r="A3" s="11" t="s">
        <v>70</v>
      </c>
      <c r="B3" s="12" t="s">
        <v>0</v>
      </c>
      <c r="C3" s="13"/>
      <c r="D3" s="14" t="s">
        <v>1</v>
      </c>
      <c r="E3" s="15"/>
      <c r="F3" s="16" t="s">
        <v>2</v>
      </c>
      <c r="G3" s="17"/>
      <c r="H3" s="17"/>
      <c r="I3" s="17"/>
      <c r="J3" s="17"/>
      <c r="K3" s="17" t="s">
        <v>3</v>
      </c>
      <c r="L3" s="17"/>
      <c r="M3" s="17"/>
      <c r="N3" s="17"/>
      <c r="O3" s="17"/>
      <c r="P3" s="17"/>
      <c r="Q3" s="17"/>
      <c r="R3" s="17"/>
      <c r="S3" s="17"/>
      <c r="T3" s="18"/>
    </row>
    <row r="4" spans="1:20" ht="11.25">
      <c r="A4" s="19" t="s">
        <v>4</v>
      </c>
      <c r="B4" s="20" t="s">
        <v>5</v>
      </c>
      <c r="C4" s="21"/>
      <c r="D4" s="21"/>
      <c r="E4" s="22"/>
      <c r="F4" s="23" t="s">
        <v>6</v>
      </c>
      <c r="G4" s="24"/>
      <c r="H4" s="25"/>
      <c r="I4" s="23" t="s">
        <v>68</v>
      </c>
      <c r="J4" s="24"/>
      <c r="K4" s="25"/>
      <c r="L4" s="23" t="s">
        <v>7</v>
      </c>
      <c r="M4" s="24"/>
      <c r="N4" s="25"/>
      <c r="O4" s="23" t="s">
        <v>69</v>
      </c>
      <c r="P4" s="24"/>
      <c r="Q4" s="25"/>
      <c r="R4" s="23" t="s">
        <v>8</v>
      </c>
      <c r="S4" s="24"/>
      <c r="T4" s="26"/>
    </row>
    <row r="5" spans="1:20" ht="11.25">
      <c r="A5" s="19"/>
      <c r="B5" s="27"/>
      <c r="C5" s="17"/>
      <c r="D5" s="17"/>
      <c r="E5" s="28"/>
      <c r="F5" s="16"/>
      <c r="G5" s="17"/>
      <c r="H5" s="28"/>
      <c r="I5" s="16"/>
      <c r="J5" s="17"/>
      <c r="K5" s="28"/>
      <c r="L5" s="16"/>
      <c r="M5" s="17"/>
      <c r="N5" s="28"/>
      <c r="O5" s="16"/>
      <c r="P5" s="17"/>
      <c r="Q5" s="28"/>
      <c r="R5" s="16"/>
      <c r="S5" s="17"/>
      <c r="T5" s="18"/>
    </row>
    <row r="6" spans="1:20" ht="11.25">
      <c r="A6" s="29"/>
      <c r="B6" s="30"/>
      <c r="C6" s="31">
        <v>2000</v>
      </c>
      <c r="D6" s="31">
        <v>2001</v>
      </c>
      <c r="E6" s="32" t="s">
        <v>9</v>
      </c>
      <c r="F6" s="32">
        <v>2000</v>
      </c>
      <c r="G6" s="32">
        <v>2001</v>
      </c>
      <c r="H6" s="32" t="s">
        <v>9</v>
      </c>
      <c r="I6" s="33">
        <v>2000</v>
      </c>
      <c r="J6" s="33">
        <v>2001</v>
      </c>
      <c r="K6" s="32" t="s">
        <v>9</v>
      </c>
      <c r="L6" s="33">
        <v>2000</v>
      </c>
      <c r="M6" s="33">
        <v>2001</v>
      </c>
      <c r="N6" s="32" t="s">
        <v>9</v>
      </c>
      <c r="O6" s="33">
        <v>2000</v>
      </c>
      <c r="P6" s="33">
        <v>2001</v>
      </c>
      <c r="Q6" s="32" t="s">
        <v>9</v>
      </c>
      <c r="R6" s="34">
        <v>2000</v>
      </c>
      <c r="S6" s="34">
        <v>2001</v>
      </c>
      <c r="T6" s="35" t="s">
        <v>9</v>
      </c>
    </row>
    <row r="7" spans="1:24" ht="11.25">
      <c r="A7" s="36" t="s">
        <v>10</v>
      </c>
      <c r="B7" s="36" t="s">
        <v>11</v>
      </c>
      <c r="C7" s="37">
        <v>2863.6</v>
      </c>
      <c r="D7" s="40">
        <v>3707.4</v>
      </c>
      <c r="E7" s="37">
        <f>D7-C7</f>
        <v>843.8000000000002</v>
      </c>
      <c r="F7" s="38">
        <v>2753.2</v>
      </c>
      <c r="G7" s="37">
        <v>3494.8</v>
      </c>
      <c r="H7" s="39">
        <f>G7-F7</f>
        <v>741.6000000000004</v>
      </c>
      <c r="I7" s="39">
        <v>442.5</v>
      </c>
      <c r="J7" s="40">
        <v>235.6</v>
      </c>
      <c r="K7" s="39">
        <f>J7-I7</f>
        <v>-206.9</v>
      </c>
      <c r="L7" s="40">
        <f>O7+R7</f>
        <v>110.4</v>
      </c>
      <c r="M7" s="40">
        <f>P7+S7</f>
        <v>212.60000000000002</v>
      </c>
      <c r="N7" s="37">
        <f>M7-L7</f>
        <v>102.20000000000002</v>
      </c>
      <c r="O7" s="37">
        <v>90</v>
      </c>
      <c r="P7" s="40">
        <v>79.2</v>
      </c>
      <c r="Q7" s="37">
        <f>P7-O7</f>
        <v>-10.799999999999997</v>
      </c>
      <c r="R7" s="40">
        <v>20.4</v>
      </c>
      <c r="S7" s="40">
        <v>133.4</v>
      </c>
      <c r="T7" s="43">
        <f>S7-R7</f>
        <v>113</v>
      </c>
      <c r="V7" s="3"/>
      <c r="W7" s="3"/>
      <c r="X7" s="3"/>
    </row>
    <row r="8" spans="1:24" ht="11.25">
      <c r="A8" s="27" t="s">
        <v>12</v>
      </c>
      <c r="B8" s="27" t="s">
        <v>13</v>
      </c>
      <c r="C8" s="37">
        <v>1829</v>
      </c>
      <c r="D8" s="40">
        <v>2608.7</v>
      </c>
      <c r="E8" s="37">
        <f aca="true" t="shared" si="0" ref="E8:E33">D8-C8</f>
        <v>779.6999999999998</v>
      </c>
      <c r="F8" s="40">
        <v>1713.6</v>
      </c>
      <c r="G8" s="37">
        <v>2379.3</v>
      </c>
      <c r="H8" s="39">
        <f aca="true" t="shared" si="1" ref="H8:H33">G8-F8</f>
        <v>665.7000000000003</v>
      </c>
      <c r="I8" s="40">
        <v>217.4</v>
      </c>
      <c r="J8" s="40">
        <v>365.7</v>
      </c>
      <c r="K8" s="39">
        <f aca="true" t="shared" si="2" ref="K8:K33">J8-I8</f>
        <v>148.29999999999998</v>
      </c>
      <c r="L8" s="40">
        <f aca="true" t="shared" si="3" ref="L8:L13">O8+R8</f>
        <v>115.4</v>
      </c>
      <c r="M8" s="40">
        <f aca="true" t="shared" si="4" ref="M8:M33">P8+S8</f>
        <v>229.39999999999998</v>
      </c>
      <c r="N8" s="37">
        <f aca="true" t="shared" si="5" ref="N8:N33">M8-L8</f>
        <v>113.99999999999997</v>
      </c>
      <c r="O8" s="40">
        <v>74.3</v>
      </c>
      <c r="P8" s="40">
        <v>132.1</v>
      </c>
      <c r="Q8" s="37">
        <f aca="true" t="shared" si="6" ref="Q8:Q33">P8-O8</f>
        <v>57.8</v>
      </c>
      <c r="R8" s="40">
        <v>41.1</v>
      </c>
      <c r="S8" s="40">
        <v>97.3</v>
      </c>
      <c r="T8" s="49">
        <f aca="true" t="shared" si="7" ref="T8:T33">S8-R8</f>
        <v>56.199999999999996</v>
      </c>
      <c r="V8" s="3"/>
      <c r="W8" s="3"/>
      <c r="X8" s="3"/>
    </row>
    <row r="9" spans="1:24" ht="11.25">
      <c r="A9" s="27" t="s">
        <v>14</v>
      </c>
      <c r="B9" s="27" t="s">
        <v>15</v>
      </c>
      <c r="C9" s="37">
        <v>6149.5</v>
      </c>
      <c r="D9" s="40">
        <v>9785.3</v>
      </c>
      <c r="E9" s="37">
        <f t="shared" si="0"/>
        <v>3635.7999999999993</v>
      </c>
      <c r="F9" s="40">
        <v>5672.5</v>
      </c>
      <c r="G9" s="37">
        <v>9201.5</v>
      </c>
      <c r="H9" s="39">
        <f t="shared" si="1"/>
        <v>3529</v>
      </c>
      <c r="I9" s="40">
        <v>1522.1</v>
      </c>
      <c r="J9" s="40">
        <v>3214.8</v>
      </c>
      <c r="K9" s="39">
        <f t="shared" si="2"/>
        <v>1692.7000000000003</v>
      </c>
      <c r="L9" s="37">
        <f t="shared" si="3"/>
        <v>477</v>
      </c>
      <c r="M9" s="40">
        <f t="shared" si="4"/>
        <v>583.8</v>
      </c>
      <c r="N9" s="37">
        <f t="shared" si="5"/>
        <v>106.79999999999995</v>
      </c>
      <c r="O9" s="37">
        <v>320.3</v>
      </c>
      <c r="P9" s="40">
        <v>308.4</v>
      </c>
      <c r="Q9" s="37">
        <f t="shared" si="6"/>
        <v>-11.900000000000034</v>
      </c>
      <c r="R9" s="40">
        <v>156.7</v>
      </c>
      <c r="S9" s="40">
        <v>275.4</v>
      </c>
      <c r="T9" s="49">
        <f t="shared" si="7"/>
        <v>118.69999999999999</v>
      </c>
      <c r="V9" s="3"/>
      <c r="W9" s="3"/>
      <c r="X9" s="3"/>
    </row>
    <row r="10" spans="1:24" ht="11.25">
      <c r="A10" s="27" t="s">
        <v>16</v>
      </c>
      <c r="B10" s="27" t="s">
        <v>17</v>
      </c>
      <c r="C10" s="37">
        <v>7970</v>
      </c>
      <c r="D10" s="40">
        <v>11277.1</v>
      </c>
      <c r="E10" s="37">
        <f t="shared" si="0"/>
        <v>3307.1000000000004</v>
      </c>
      <c r="F10" s="40">
        <v>7493.1</v>
      </c>
      <c r="G10" s="37">
        <v>10614.1</v>
      </c>
      <c r="H10" s="39">
        <f t="shared" si="1"/>
        <v>3121</v>
      </c>
      <c r="I10" s="38">
        <v>1328.6</v>
      </c>
      <c r="J10" s="40">
        <v>1500.8</v>
      </c>
      <c r="K10" s="39">
        <f t="shared" si="2"/>
        <v>172.20000000000005</v>
      </c>
      <c r="L10" s="40">
        <f t="shared" si="3"/>
        <v>476.9</v>
      </c>
      <c r="M10" s="40">
        <f t="shared" si="4"/>
        <v>663</v>
      </c>
      <c r="N10" s="37">
        <f t="shared" si="5"/>
        <v>186.10000000000002</v>
      </c>
      <c r="O10" s="37">
        <v>386.3</v>
      </c>
      <c r="P10" s="40">
        <v>510.7</v>
      </c>
      <c r="Q10" s="37">
        <f t="shared" si="6"/>
        <v>124.39999999999998</v>
      </c>
      <c r="R10" s="40">
        <v>90.6</v>
      </c>
      <c r="S10" s="40">
        <v>152.3</v>
      </c>
      <c r="T10" s="49">
        <f t="shared" si="7"/>
        <v>61.70000000000002</v>
      </c>
      <c r="V10" s="3"/>
      <c r="W10" s="3"/>
      <c r="X10" s="3"/>
    </row>
    <row r="11" spans="1:24" ht="11.25">
      <c r="A11" s="27" t="s">
        <v>18</v>
      </c>
      <c r="B11" s="27" t="s">
        <v>19</v>
      </c>
      <c r="C11" s="37">
        <v>2528.9</v>
      </c>
      <c r="D11" s="40">
        <v>3358.8</v>
      </c>
      <c r="E11" s="37">
        <f t="shared" si="0"/>
        <v>829.9000000000001</v>
      </c>
      <c r="F11" s="40">
        <v>2367.9</v>
      </c>
      <c r="G11" s="37">
        <v>3148.3</v>
      </c>
      <c r="H11" s="39">
        <f t="shared" si="1"/>
        <v>780.4000000000001</v>
      </c>
      <c r="I11" s="39">
        <v>299</v>
      </c>
      <c r="J11" s="40">
        <v>378.8</v>
      </c>
      <c r="K11" s="39">
        <f t="shared" si="2"/>
        <v>79.80000000000001</v>
      </c>
      <c r="L11" s="37">
        <f t="shared" si="3"/>
        <v>161</v>
      </c>
      <c r="M11" s="40">
        <f t="shared" si="4"/>
        <v>210.5</v>
      </c>
      <c r="N11" s="37">
        <f t="shared" si="5"/>
        <v>49.5</v>
      </c>
      <c r="O11" s="37">
        <v>130</v>
      </c>
      <c r="P11" s="40">
        <v>197.1</v>
      </c>
      <c r="Q11" s="37">
        <f t="shared" si="6"/>
        <v>67.1</v>
      </c>
      <c r="R11" s="37">
        <v>31</v>
      </c>
      <c r="S11" s="40">
        <v>13.4</v>
      </c>
      <c r="T11" s="49">
        <f t="shared" si="7"/>
        <v>-17.6</v>
      </c>
      <c r="V11" s="3"/>
      <c r="W11" s="3"/>
      <c r="X11" s="3"/>
    </row>
    <row r="12" spans="1:24" ht="11.25">
      <c r="A12" s="27" t="s">
        <v>20</v>
      </c>
      <c r="B12" s="27" t="s">
        <v>21</v>
      </c>
      <c r="C12" s="37">
        <v>1748.8</v>
      </c>
      <c r="D12" s="40">
        <v>2308.4</v>
      </c>
      <c r="E12" s="37">
        <f t="shared" si="0"/>
        <v>559.6000000000001</v>
      </c>
      <c r="F12" s="40">
        <v>1684.3</v>
      </c>
      <c r="G12" s="37">
        <v>2219.4</v>
      </c>
      <c r="H12" s="39">
        <f t="shared" si="1"/>
        <v>535.1000000000001</v>
      </c>
      <c r="I12" s="39">
        <v>120</v>
      </c>
      <c r="J12" s="40">
        <v>143.7</v>
      </c>
      <c r="K12" s="39">
        <f t="shared" si="2"/>
        <v>23.69999999999999</v>
      </c>
      <c r="L12" s="40">
        <f t="shared" si="3"/>
        <v>64.5</v>
      </c>
      <c r="M12" s="40">
        <f t="shared" si="4"/>
        <v>89</v>
      </c>
      <c r="N12" s="37">
        <f t="shared" si="5"/>
        <v>24.5</v>
      </c>
      <c r="O12" s="40">
        <v>52.2</v>
      </c>
      <c r="P12" s="37">
        <v>51</v>
      </c>
      <c r="Q12" s="37">
        <f t="shared" si="6"/>
        <v>-1.2000000000000028</v>
      </c>
      <c r="R12" s="40">
        <v>12.3</v>
      </c>
      <c r="S12" s="37">
        <v>38</v>
      </c>
      <c r="T12" s="49">
        <f t="shared" si="7"/>
        <v>25.7</v>
      </c>
      <c r="V12" s="3"/>
      <c r="W12" s="3"/>
      <c r="X12" s="3"/>
    </row>
    <row r="13" spans="1:24" ht="11.25">
      <c r="A13" s="27" t="s">
        <v>22</v>
      </c>
      <c r="B13" s="27" t="s">
        <v>23</v>
      </c>
      <c r="C13" s="37">
        <v>3709.8</v>
      </c>
      <c r="D13" s="40">
        <v>4495.2</v>
      </c>
      <c r="E13" s="37">
        <f t="shared" si="0"/>
        <v>785.3999999999996</v>
      </c>
      <c r="F13" s="37">
        <v>3500</v>
      </c>
      <c r="G13" s="37">
        <v>4198.6</v>
      </c>
      <c r="H13" s="39">
        <f t="shared" si="1"/>
        <v>698.6000000000004</v>
      </c>
      <c r="I13" s="38">
        <v>891.3</v>
      </c>
      <c r="J13" s="40">
        <v>830.8</v>
      </c>
      <c r="K13" s="39">
        <f t="shared" si="2"/>
        <v>-60.5</v>
      </c>
      <c r="L13" s="40">
        <f t="shared" si="3"/>
        <v>209.8</v>
      </c>
      <c r="M13" s="40">
        <f t="shared" si="4"/>
        <v>296.59999999999997</v>
      </c>
      <c r="N13" s="37">
        <f t="shared" si="5"/>
        <v>86.79999999999995</v>
      </c>
      <c r="O13" s="37">
        <v>172.9</v>
      </c>
      <c r="P13" s="40">
        <v>271.4</v>
      </c>
      <c r="Q13" s="37">
        <f t="shared" si="6"/>
        <v>98.49999999999997</v>
      </c>
      <c r="R13" s="40">
        <v>36.9</v>
      </c>
      <c r="S13" s="37">
        <v>25.2</v>
      </c>
      <c r="T13" s="49">
        <f t="shared" si="7"/>
        <v>-11.7</v>
      </c>
      <c r="V13" s="3"/>
      <c r="W13" s="3"/>
      <c r="X13" s="3"/>
    </row>
    <row r="14" spans="1:24" ht="11.25">
      <c r="A14" s="27" t="s">
        <v>24</v>
      </c>
      <c r="B14" s="27" t="s">
        <v>25</v>
      </c>
      <c r="C14" s="37">
        <v>2560.6</v>
      </c>
      <c r="D14" s="40">
        <v>3571.1</v>
      </c>
      <c r="E14" s="37">
        <f t="shared" si="0"/>
        <v>1010.5</v>
      </c>
      <c r="F14" s="40">
        <v>2432.8</v>
      </c>
      <c r="G14" s="37">
        <v>3369.5</v>
      </c>
      <c r="H14" s="39">
        <f t="shared" si="1"/>
        <v>936.6999999999998</v>
      </c>
      <c r="I14" s="38">
        <v>201.6</v>
      </c>
      <c r="J14" s="40">
        <v>215.1</v>
      </c>
      <c r="K14" s="39">
        <f t="shared" si="2"/>
        <v>13.5</v>
      </c>
      <c r="L14" s="40">
        <v>127.8</v>
      </c>
      <c r="M14" s="40">
        <f t="shared" si="4"/>
        <v>201.6</v>
      </c>
      <c r="N14" s="37">
        <f t="shared" si="5"/>
        <v>73.8</v>
      </c>
      <c r="O14" s="38">
        <v>41.4</v>
      </c>
      <c r="P14" s="40">
        <v>65.5</v>
      </c>
      <c r="Q14" s="37">
        <f t="shared" si="6"/>
        <v>24.1</v>
      </c>
      <c r="R14" s="38">
        <v>86.4</v>
      </c>
      <c r="S14" s="37">
        <v>136.1</v>
      </c>
      <c r="T14" s="49">
        <f t="shared" si="7"/>
        <v>49.69999999999999</v>
      </c>
      <c r="V14" s="3"/>
      <c r="W14" s="3"/>
      <c r="X14" s="3"/>
    </row>
    <row r="15" spans="1:24" ht="11.25">
      <c r="A15" s="27" t="s">
        <v>26</v>
      </c>
      <c r="B15" s="27" t="s">
        <v>27</v>
      </c>
      <c r="C15" s="37">
        <v>3419.9</v>
      </c>
      <c r="D15" s="40">
        <v>4550.9</v>
      </c>
      <c r="E15" s="37">
        <f t="shared" si="0"/>
        <v>1130.9999999999995</v>
      </c>
      <c r="F15" s="38">
        <v>3278.1</v>
      </c>
      <c r="G15" s="37">
        <v>4349.3</v>
      </c>
      <c r="H15" s="39">
        <f t="shared" si="1"/>
        <v>1071.2000000000003</v>
      </c>
      <c r="I15" s="38">
        <v>471.2</v>
      </c>
      <c r="J15" s="40">
        <v>455.3</v>
      </c>
      <c r="K15" s="39">
        <f t="shared" si="2"/>
        <v>-15.899999999999977</v>
      </c>
      <c r="L15" s="38">
        <v>141.8</v>
      </c>
      <c r="M15" s="40">
        <f t="shared" si="4"/>
        <v>201.6</v>
      </c>
      <c r="N15" s="37">
        <f t="shared" si="5"/>
        <v>59.79999999999998</v>
      </c>
      <c r="O15" s="39">
        <v>109.4</v>
      </c>
      <c r="P15" s="40">
        <v>127.5</v>
      </c>
      <c r="Q15" s="37">
        <f t="shared" si="6"/>
        <v>18.099999999999994</v>
      </c>
      <c r="R15" s="40">
        <v>32.4</v>
      </c>
      <c r="S15" s="37">
        <v>74.1</v>
      </c>
      <c r="T15" s="49">
        <f t="shared" si="7"/>
        <v>41.699999999999996</v>
      </c>
      <c r="V15" s="3"/>
      <c r="W15" s="3"/>
      <c r="X15" s="3"/>
    </row>
    <row r="16" spans="1:24" ht="11.25">
      <c r="A16" s="27" t="s">
        <v>28</v>
      </c>
      <c r="B16" s="27" t="s">
        <v>29</v>
      </c>
      <c r="C16" s="37">
        <v>2514.89</v>
      </c>
      <c r="D16" s="40">
        <v>3382.4</v>
      </c>
      <c r="E16" s="37">
        <f t="shared" si="0"/>
        <v>867.5100000000002</v>
      </c>
      <c r="F16" s="39">
        <v>2203.17</v>
      </c>
      <c r="G16" s="37">
        <v>3067.1</v>
      </c>
      <c r="H16" s="39">
        <f t="shared" si="1"/>
        <v>863.9299999999998</v>
      </c>
      <c r="I16" s="39">
        <v>25.39</v>
      </c>
      <c r="J16" s="40">
        <v>35.4</v>
      </c>
      <c r="K16" s="39">
        <f t="shared" si="2"/>
        <v>10.009999999999998</v>
      </c>
      <c r="L16" s="37">
        <v>311.71</v>
      </c>
      <c r="M16" s="40">
        <f t="shared" si="4"/>
        <v>315.29999999999995</v>
      </c>
      <c r="N16" s="37">
        <f t="shared" si="5"/>
        <v>3.589999999999975</v>
      </c>
      <c r="O16" s="37">
        <v>121.89</v>
      </c>
      <c r="P16" s="40">
        <v>167.7</v>
      </c>
      <c r="Q16" s="37">
        <f t="shared" si="6"/>
        <v>45.80999999999999</v>
      </c>
      <c r="R16" s="37">
        <v>189.82</v>
      </c>
      <c r="S16" s="37">
        <v>147.6</v>
      </c>
      <c r="T16" s="49">
        <f t="shared" si="7"/>
        <v>-42.22</v>
      </c>
      <c r="V16" s="3"/>
      <c r="W16" s="3"/>
      <c r="X16" s="3"/>
    </row>
    <row r="17" spans="1:24" ht="11.25">
      <c r="A17" s="27" t="s">
        <v>30</v>
      </c>
      <c r="B17" s="27" t="s">
        <v>31</v>
      </c>
      <c r="C17" s="39">
        <v>3894.8</v>
      </c>
      <c r="D17" s="40">
        <v>5289.8</v>
      </c>
      <c r="E17" s="37">
        <f t="shared" si="0"/>
        <v>1395</v>
      </c>
      <c r="F17" s="38">
        <v>3476.1</v>
      </c>
      <c r="G17" s="37">
        <v>4722.8</v>
      </c>
      <c r="H17" s="39">
        <f t="shared" si="1"/>
        <v>1246.7000000000003</v>
      </c>
      <c r="I17" s="38">
        <v>383.3</v>
      </c>
      <c r="J17" s="40">
        <v>513.8</v>
      </c>
      <c r="K17" s="39">
        <f t="shared" si="2"/>
        <v>130.49999999999994</v>
      </c>
      <c r="L17" s="38">
        <v>418.7</v>
      </c>
      <c r="M17" s="40">
        <f t="shared" si="4"/>
        <v>567</v>
      </c>
      <c r="N17" s="37">
        <f t="shared" si="5"/>
        <v>148.3</v>
      </c>
      <c r="O17" s="39">
        <v>124.7</v>
      </c>
      <c r="P17" s="40">
        <v>157.4</v>
      </c>
      <c r="Q17" s="37">
        <f t="shared" si="6"/>
        <v>32.7</v>
      </c>
      <c r="R17" s="37">
        <v>294</v>
      </c>
      <c r="S17" s="37">
        <v>409.6</v>
      </c>
      <c r="T17" s="49">
        <f t="shared" si="7"/>
        <v>115.60000000000002</v>
      </c>
      <c r="V17" s="3"/>
      <c r="W17" s="3"/>
      <c r="X17" s="3"/>
    </row>
    <row r="18" spans="1:24" ht="11.25">
      <c r="A18" s="27" t="s">
        <v>32</v>
      </c>
      <c r="B18" s="27" t="s">
        <v>33</v>
      </c>
      <c r="C18" s="37">
        <v>4099.3</v>
      </c>
      <c r="D18" s="40">
        <v>5401.9</v>
      </c>
      <c r="E18" s="37">
        <f t="shared" si="0"/>
        <v>1302.5999999999995</v>
      </c>
      <c r="F18" s="38">
        <v>3861.9</v>
      </c>
      <c r="G18" s="37">
        <v>5063.5</v>
      </c>
      <c r="H18" s="39">
        <f t="shared" si="1"/>
        <v>1201.6</v>
      </c>
      <c r="I18" s="38">
        <v>728.1</v>
      </c>
      <c r="J18" s="40">
        <v>908.5</v>
      </c>
      <c r="K18" s="39">
        <f t="shared" si="2"/>
        <v>180.39999999999998</v>
      </c>
      <c r="L18" s="40">
        <f>O18+R18</f>
        <v>237.39999999999998</v>
      </c>
      <c r="M18" s="40">
        <f t="shared" si="4"/>
        <v>338.4</v>
      </c>
      <c r="N18" s="37">
        <f t="shared" si="5"/>
        <v>101</v>
      </c>
      <c r="O18" s="39">
        <v>197.2</v>
      </c>
      <c r="P18" s="40">
        <v>248.5</v>
      </c>
      <c r="Q18" s="37">
        <f t="shared" si="6"/>
        <v>51.30000000000001</v>
      </c>
      <c r="R18" s="40">
        <v>40.2</v>
      </c>
      <c r="S18" s="37">
        <v>89.9</v>
      </c>
      <c r="T18" s="49">
        <f t="shared" si="7"/>
        <v>49.7</v>
      </c>
      <c r="V18" s="3"/>
      <c r="W18" s="3"/>
      <c r="X18" s="3"/>
    </row>
    <row r="19" spans="1:24" ht="11.25">
      <c r="A19" s="27" t="s">
        <v>34</v>
      </c>
      <c r="B19" s="27" t="s">
        <v>35</v>
      </c>
      <c r="C19" s="39">
        <v>3321.6</v>
      </c>
      <c r="D19" s="40">
        <v>4785.4</v>
      </c>
      <c r="E19" s="37">
        <f t="shared" si="0"/>
        <v>1463.7999999999997</v>
      </c>
      <c r="F19" s="38">
        <v>3290.9</v>
      </c>
      <c r="G19" s="37">
        <v>4742.5</v>
      </c>
      <c r="H19" s="39">
        <f t="shared" si="1"/>
        <v>1451.6</v>
      </c>
      <c r="I19" s="38">
        <v>182.8</v>
      </c>
      <c r="J19" s="40">
        <v>356.9</v>
      </c>
      <c r="K19" s="39">
        <f t="shared" si="2"/>
        <v>174.09999999999997</v>
      </c>
      <c r="L19" s="40">
        <f>O19+R19</f>
        <v>30.7</v>
      </c>
      <c r="M19" s="40">
        <f t="shared" si="4"/>
        <v>42.9</v>
      </c>
      <c r="N19" s="37">
        <f t="shared" si="5"/>
        <v>12.2</v>
      </c>
      <c r="O19" s="39">
        <v>20</v>
      </c>
      <c r="P19" s="40">
        <v>33.4</v>
      </c>
      <c r="Q19" s="37">
        <f t="shared" si="6"/>
        <v>13.399999999999999</v>
      </c>
      <c r="R19" s="40">
        <v>10.7</v>
      </c>
      <c r="S19" s="37">
        <v>9.5</v>
      </c>
      <c r="T19" s="49">
        <f t="shared" si="7"/>
        <v>-1.1999999999999993</v>
      </c>
      <c r="V19" s="3"/>
      <c r="W19" s="3"/>
      <c r="X19" s="3"/>
    </row>
    <row r="20" spans="1:24" ht="11.25">
      <c r="A20" s="27" t="s">
        <v>36</v>
      </c>
      <c r="B20" s="27" t="s">
        <v>37</v>
      </c>
      <c r="C20" s="37">
        <v>2878.2</v>
      </c>
      <c r="D20" s="40">
        <v>4767.4</v>
      </c>
      <c r="E20" s="37">
        <f t="shared" si="0"/>
        <v>1889.1999999999998</v>
      </c>
      <c r="F20" s="38">
        <v>2526.8</v>
      </c>
      <c r="G20" s="37">
        <v>4292.2</v>
      </c>
      <c r="H20" s="39">
        <f t="shared" si="1"/>
        <v>1765.3999999999996</v>
      </c>
      <c r="I20" s="38">
        <v>779.7</v>
      </c>
      <c r="J20" s="40">
        <v>987.6</v>
      </c>
      <c r="K20" s="39">
        <f t="shared" si="2"/>
        <v>207.89999999999998</v>
      </c>
      <c r="L20" s="40">
        <v>315.4</v>
      </c>
      <c r="M20" s="40">
        <f t="shared" si="4"/>
        <v>475.2</v>
      </c>
      <c r="N20" s="37">
        <f t="shared" si="5"/>
        <v>159.8</v>
      </c>
      <c r="O20" s="38">
        <v>78.2</v>
      </c>
      <c r="P20" s="37">
        <v>110</v>
      </c>
      <c r="Q20" s="37">
        <f t="shared" si="6"/>
        <v>31.799999999999997</v>
      </c>
      <c r="R20" s="40">
        <v>273.2</v>
      </c>
      <c r="S20" s="37">
        <v>365.2</v>
      </c>
      <c r="T20" s="49">
        <f t="shared" si="7"/>
        <v>92</v>
      </c>
      <c r="V20" s="3"/>
      <c r="W20" s="3"/>
      <c r="X20" s="3"/>
    </row>
    <row r="21" spans="1:24" ht="11.25">
      <c r="A21" s="27" t="s">
        <v>38</v>
      </c>
      <c r="B21" s="27" t="s">
        <v>39</v>
      </c>
      <c r="C21" s="39">
        <v>3790.1</v>
      </c>
      <c r="D21" s="40">
        <v>5515.6</v>
      </c>
      <c r="E21" s="37">
        <f t="shared" si="0"/>
        <v>1725.5000000000005</v>
      </c>
      <c r="F21" s="38">
        <v>3603.8</v>
      </c>
      <c r="G21" s="37">
        <v>5086.7</v>
      </c>
      <c r="H21" s="39">
        <f t="shared" si="1"/>
        <v>1482.8999999999996</v>
      </c>
      <c r="I21" s="38">
        <v>442.6</v>
      </c>
      <c r="J21" s="40">
        <v>851.4</v>
      </c>
      <c r="K21" s="39">
        <f t="shared" si="2"/>
        <v>408.79999999999995</v>
      </c>
      <c r="L21" s="40">
        <f aca="true" t="shared" si="8" ref="L21:L30">O21+R21</f>
        <v>186.3</v>
      </c>
      <c r="M21" s="40">
        <f t="shared" si="4"/>
        <v>428.9</v>
      </c>
      <c r="N21" s="37">
        <f t="shared" si="5"/>
        <v>242.59999999999997</v>
      </c>
      <c r="O21" s="38">
        <v>93.9</v>
      </c>
      <c r="P21" s="37">
        <v>137.6</v>
      </c>
      <c r="Q21" s="37">
        <f t="shared" si="6"/>
        <v>43.69999999999999</v>
      </c>
      <c r="R21" s="40">
        <v>92.4</v>
      </c>
      <c r="S21" s="37">
        <v>291.3</v>
      </c>
      <c r="T21" s="49">
        <f t="shared" si="7"/>
        <v>198.9</v>
      </c>
      <c r="V21" s="3"/>
      <c r="W21" s="3"/>
      <c r="X21" s="3"/>
    </row>
    <row r="22" spans="1:24" ht="11.25">
      <c r="A22" s="27" t="s">
        <v>40</v>
      </c>
      <c r="B22" s="27" t="s">
        <v>41</v>
      </c>
      <c r="C22" s="37">
        <v>2974.2</v>
      </c>
      <c r="D22" s="40">
        <v>4173.8</v>
      </c>
      <c r="E22" s="37">
        <f t="shared" si="0"/>
        <v>1199.6000000000004</v>
      </c>
      <c r="F22" s="38">
        <v>2863.6</v>
      </c>
      <c r="G22" s="37">
        <v>3962.6</v>
      </c>
      <c r="H22" s="39">
        <f t="shared" si="1"/>
        <v>1099</v>
      </c>
      <c r="I22" s="38">
        <v>415.6</v>
      </c>
      <c r="J22" s="40">
        <v>396.6</v>
      </c>
      <c r="K22" s="39">
        <f t="shared" si="2"/>
        <v>-19</v>
      </c>
      <c r="L22" s="40">
        <f t="shared" si="8"/>
        <v>110.6</v>
      </c>
      <c r="M22" s="40">
        <f t="shared" si="4"/>
        <v>211.2</v>
      </c>
      <c r="N22" s="37">
        <f t="shared" si="5"/>
        <v>100.6</v>
      </c>
      <c r="O22" s="38">
        <v>67.3</v>
      </c>
      <c r="P22" s="37">
        <v>100.9</v>
      </c>
      <c r="Q22" s="37">
        <f t="shared" si="6"/>
        <v>33.60000000000001</v>
      </c>
      <c r="R22" s="40">
        <v>43.3</v>
      </c>
      <c r="S22" s="37">
        <v>110.3</v>
      </c>
      <c r="T22" s="49">
        <f t="shared" si="7"/>
        <v>67</v>
      </c>
      <c r="V22" s="3"/>
      <c r="W22" s="3"/>
      <c r="X22" s="3"/>
    </row>
    <row r="23" spans="1:24" ht="11.25">
      <c r="A23" s="27" t="s">
        <v>42</v>
      </c>
      <c r="B23" s="27" t="s">
        <v>43</v>
      </c>
      <c r="C23" s="37">
        <v>1893.2</v>
      </c>
      <c r="D23" s="40">
        <v>2476.3</v>
      </c>
      <c r="E23" s="37">
        <f t="shared" si="0"/>
        <v>583.1000000000001</v>
      </c>
      <c r="F23" s="38">
        <v>1761.3</v>
      </c>
      <c r="G23" s="37">
        <v>2272.3</v>
      </c>
      <c r="H23" s="39">
        <f t="shared" si="1"/>
        <v>511.0000000000002</v>
      </c>
      <c r="I23" s="38">
        <v>116.7</v>
      </c>
      <c r="J23" s="40">
        <v>150.6</v>
      </c>
      <c r="K23" s="39">
        <f t="shared" si="2"/>
        <v>33.89999999999999</v>
      </c>
      <c r="L23" s="40">
        <f t="shared" si="8"/>
        <v>131.9</v>
      </c>
      <c r="M23" s="40">
        <f t="shared" si="4"/>
        <v>204</v>
      </c>
      <c r="N23" s="37">
        <f t="shared" si="5"/>
        <v>72.1</v>
      </c>
      <c r="O23" s="39">
        <v>112.5</v>
      </c>
      <c r="P23" s="37">
        <v>147.2</v>
      </c>
      <c r="Q23" s="37">
        <f t="shared" si="6"/>
        <v>34.69999999999999</v>
      </c>
      <c r="R23" s="40">
        <v>19.4</v>
      </c>
      <c r="S23" s="37">
        <v>56.8</v>
      </c>
      <c r="T23" s="49">
        <f t="shared" si="7"/>
        <v>37.4</v>
      </c>
      <c r="V23" s="3"/>
      <c r="W23" s="3"/>
      <c r="X23" s="3"/>
    </row>
    <row r="24" spans="1:24" ht="11.25">
      <c r="A24" s="27" t="s">
        <v>44</v>
      </c>
      <c r="B24" s="27" t="s">
        <v>45</v>
      </c>
      <c r="C24" s="37">
        <v>2396.92</v>
      </c>
      <c r="D24" s="37">
        <v>3124</v>
      </c>
      <c r="E24" s="37">
        <f t="shared" si="0"/>
        <v>727.0799999999999</v>
      </c>
      <c r="F24" s="39">
        <v>2210.22</v>
      </c>
      <c r="G24" s="37">
        <v>2895.2</v>
      </c>
      <c r="H24" s="39">
        <f t="shared" si="1"/>
        <v>684.98</v>
      </c>
      <c r="I24" s="39">
        <v>228.43</v>
      </c>
      <c r="J24" s="40">
        <v>225.1</v>
      </c>
      <c r="K24" s="39">
        <f t="shared" si="2"/>
        <v>-3.3300000000000125</v>
      </c>
      <c r="L24" s="40">
        <f t="shared" si="8"/>
        <v>186.7</v>
      </c>
      <c r="M24" s="40">
        <f t="shared" si="4"/>
        <v>228.8</v>
      </c>
      <c r="N24" s="37">
        <f t="shared" si="5"/>
        <v>42.10000000000002</v>
      </c>
      <c r="O24" s="39">
        <v>149.2</v>
      </c>
      <c r="P24" s="37">
        <v>187.3</v>
      </c>
      <c r="Q24" s="37">
        <f t="shared" si="6"/>
        <v>38.10000000000002</v>
      </c>
      <c r="R24" s="40">
        <v>37.5</v>
      </c>
      <c r="S24" s="37">
        <v>41.5</v>
      </c>
      <c r="T24" s="49">
        <f t="shared" si="7"/>
        <v>4</v>
      </c>
      <c r="V24" s="3"/>
      <c r="W24" s="3"/>
      <c r="X24" s="3"/>
    </row>
    <row r="25" spans="1:24" ht="11.25">
      <c r="A25" s="27" t="s">
        <v>46</v>
      </c>
      <c r="B25" s="27" t="s">
        <v>47</v>
      </c>
      <c r="C25" s="37">
        <v>2363</v>
      </c>
      <c r="D25" s="40">
        <v>3355.7</v>
      </c>
      <c r="E25" s="37">
        <f t="shared" si="0"/>
        <v>992.6999999999998</v>
      </c>
      <c r="F25" s="39">
        <v>2278</v>
      </c>
      <c r="G25" s="37">
        <v>3075.6</v>
      </c>
      <c r="H25" s="39">
        <f t="shared" si="1"/>
        <v>797.5999999999999</v>
      </c>
      <c r="I25" s="39">
        <v>113</v>
      </c>
      <c r="J25" s="40">
        <v>187.3</v>
      </c>
      <c r="K25" s="39">
        <f t="shared" si="2"/>
        <v>74.30000000000001</v>
      </c>
      <c r="L25" s="37">
        <f t="shared" si="8"/>
        <v>85</v>
      </c>
      <c r="M25" s="40">
        <f t="shared" si="4"/>
        <v>280.1</v>
      </c>
      <c r="N25" s="37">
        <f t="shared" si="5"/>
        <v>195.10000000000002</v>
      </c>
      <c r="O25" s="39">
        <v>62</v>
      </c>
      <c r="P25" s="37">
        <v>78.5</v>
      </c>
      <c r="Q25" s="37">
        <f t="shared" si="6"/>
        <v>16.5</v>
      </c>
      <c r="R25" s="37">
        <v>23</v>
      </c>
      <c r="S25" s="37">
        <v>201.6</v>
      </c>
      <c r="T25" s="49">
        <f t="shared" si="7"/>
        <v>178.6</v>
      </c>
      <c r="V25" s="3"/>
      <c r="W25" s="3"/>
      <c r="X25" s="3"/>
    </row>
    <row r="26" spans="1:24" ht="11.25">
      <c r="A26" s="27" t="s">
        <v>48</v>
      </c>
      <c r="B26" s="27" t="s">
        <v>49</v>
      </c>
      <c r="C26" s="37">
        <v>3611.76</v>
      </c>
      <c r="D26" s="40">
        <v>4355.3</v>
      </c>
      <c r="E26" s="37">
        <f t="shared" si="0"/>
        <v>743.54</v>
      </c>
      <c r="F26" s="39">
        <v>3456.98</v>
      </c>
      <c r="G26" s="37">
        <v>4153.3</v>
      </c>
      <c r="H26" s="39">
        <f t="shared" si="1"/>
        <v>696.3200000000002</v>
      </c>
      <c r="I26" s="38">
        <v>340.2</v>
      </c>
      <c r="J26" s="40">
        <v>298.6</v>
      </c>
      <c r="K26" s="39">
        <f t="shared" si="2"/>
        <v>-41.599999999999966</v>
      </c>
      <c r="L26" s="40">
        <f t="shared" si="8"/>
        <v>154.8</v>
      </c>
      <c r="M26" s="40">
        <f t="shared" si="4"/>
        <v>207</v>
      </c>
      <c r="N26" s="37">
        <f t="shared" si="5"/>
        <v>52.19999999999999</v>
      </c>
      <c r="O26" s="38">
        <v>58.9</v>
      </c>
      <c r="P26" s="37">
        <v>79.2</v>
      </c>
      <c r="Q26" s="37">
        <f t="shared" si="6"/>
        <v>20.300000000000004</v>
      </c>
      <c r="R26" s="40">
        <v>95.9</v>
      </c>
      <c r="S26" s="37">
        <v>127.8</v>
      </c>
      <c r="T26" s="49">
        <f t="shared" si="7"/>
        <v>31.89999999999999</v>
      </c>
      <c r="V26" s="3"/>
      <c r="W26" s="3"/>
      <c r="X26" s="3"/>
    </row>
    <row r="27" spans="1:24" ht="11.25">
      <c r="A27" s="27" t="s">
        <v>50</v>
      </c>
      <c r="B27" s="27" t="s">
        <v>51</v>
      </c>
      <c r="C27" s="37">
        <v>2566.3</v>
      </c>
      <c r="D27" s="40">
        <v>3646.4</v>
      </c>
      <c r="E27" s="37">
        <f t="shared" si="0"/>
        <v>1080.1</v>
      </c>
      <c r="F27" s="38">
        <v>2459.1</v>
      </c>
      <c r="G27" s="37">
        <v>3423</v>
      </c>
      <c r="H27" s="39">
        <f t="shared" si="1"/>
        <v>963.9000000000001</v>
      </c>
      <c r="I27" s="38">
        <v>290.7</v>
      </c>
      <c r="J27" s="40">
        <v>360.9</v>
      </c>
      <c r="K27" s="39">
        <f t="shared" si="2"/>
        <v>70.19999999999999</v>
      </c>
      <c r="L27" s="40">
        <f t="shared" si="8"/>
        <v>107.2</v>
      </c>
      <c r="M27" s="40">
        <f t="shared" si="4"/>
        <v>223.4</v>
      </c>
      <c r="N27" s="37">
        <f t="shared" si="5"/>
        <v>116.2</v>
      </c>
      <c r="O27" s="38">
        <v>84.7</v>
      </c>
      <c r="P27" s="37">
        <v>105.4</v>
      </c>
      <c r="Q27" s="37">
        <f t="shared" si="6"/>
        <v>20.700000000000003</v>
      </c>
      <c r="R27" s="40">
        <v>22.5</v>
      </c>
      <c r="S27" s="37">
        <v>118</v>
      </c>
      <c r="T27" s="49">
        <f t="shared" si="7"/>
        <v>95.5</v>
      </c>
      <c r="V27" s="3"/>
      <c r="W27" s="3"/>
      <c r="X27" s="3"/>
    </row>
    <row r="28" spans="1:24" ht="11.25">
      <c r="A28" s="27" t="s">
        <v>52</v>
      </c>
      <c r="B28" s="27" t="s">
        <v>53</v>
      </c>
      <c r="C28" s="37">
        <v>3025.8</v>
      </c>
      <c r="D28" s="40">
        <v>3809.8</v>
      </c>
      <c r="E28" s="37">
        <f t="shared" si="0"/>
        <v>784</v>
      </c>
      <c r="F28" s="39">
        <v>2857</v>
      </c>
      <c r="G28" s="37">
        <v>3573.5</v>
      </c>
      <c r="H28" s="39">
        <f t="shared" si="1"/>
        <v>716.5</v>
      </c>
      <c r="I28" s="38">
        <v>412.2</v>
      </c>
      <c r="J28" s="40">
        <v>445.5</v>
      </c>
      <c r="K28" s="39">
        <f t="shared" si="2"/>
        <v>33.30000000000001</v>
      </c>
      <c r="L28" s="40">
        <f t="shared" si="8"/>
        <v>168.79999999999998</v>
      </c>
      <c r="M28" s="40">
        <f t="shared" si="4"/>
        <v>236.3</v>
      </c>
      <c r="N28" s="37">
        <f t="shared" si="5"/>
        <v>67.50000000000003</v>
      </c>
      <c r="O28" s="39">
        <v>150.2</v>
      </c>
      <c r="P28" s="37">
        <v>186.8</v>
      </c>
      <c r="Q28" s="37">
        <f t="shared" si="6"/>
        <v>36.60000000000002</v>
      </c>
      <c r="R28" s="40">
        <v>18.6</v>
      </c>
      <c r="S28" s="37">
        <v>49.5</v>
      </c>
      <c r="T28" s="49">
        <f t="shared" si="7"/>
        <v>30.9</v>
      </c>
      <c r="V28" s="3"/>
      <c r="W28" s="3"/>
      <c r="X28" s="3"/>
    </row>
    <row r="29" spans="1:24" ht="11.25">
      <c r="A29" s="27" t="s">
        <v>54</v>
      </c>
      <c r="B29" s="27" t="s">
        <v>55</v>
      </c>
      <c r="C29" s="37">
        <v>2980</v>
      </c>
      <c r="D29" s="40">
        <v>3645.6</v>
      </c>
      <c r="E29" s="37">
        <f t="shared" si="0"/>
        <v>665.5999999999999</v>
      </c>
      <c r="F29" s="38">
        <v>2810.2</v>
      </c>
      <c r="G29" s="37">
        <v>3415.4</v>
      </c>
      <c r="H29" s="39">
        <f t="shared" si="1"/>
        <v>605.2000000000003</v>
      </c>
      <c r="I29" s="38">
        <v>253.6</v>
      </c>
      <c r="J29" s="40">
        <v>248.3</v>
      </c>
      <c r="K29" s="39">
        <f t="shared" si="2"/>
        <v>-5.299999999999983</v>
      </c>
      <c r="L29" s="40">
        <f t="shared" si="8"/>
        <v>169.8</v>
      </c>
      <c r="M29" s="40">
        <f t="shared" si="4"/>
        <v>230.2</v>
      </c>
      <c r="N29" s="37">
        <f t="shared" si="5"/>
        <v>60.39999999999998</v>
      </c>
      <c r="O29" s="39">
        <v>127.8</v>
      </c>
      <c r="P29" s="37">
        <v>160.9</v>
      </c>
      <c r="Q29" s="37">
        <f t="shared" si="6"/>
        <v>33.10000000000001</v>
      </c>
      <c r="R29" s="37">
        <v>42</v>
      </c>
      <c r="S29" s="37">
        <v>69.3</v>
      </c>
      <c r="T29" s="49">
        <f t="shared" si="7"/>
        <v>27.299999999999997</v>
      </c>
      <c r="V29" s="3"/>
      <c r="W29" s="3"/>
      <c r="X29" s="3"/>
    </row>
    <row r="30" spans="1:24" ht="11.25">
      <c r="A30" s="27" t="s">
        <v>56</v>
      </c>
      <c r="B30" s="27" t="s">
        <v>57</v>
      </c>
      <c r="C30" s="37">
        <v>1484.5</v>
      </c>
      <c r="D30" s="40">
        <v>2899.3</v>
      </c>
      <c r="E30" s="37">
        <f t="shared" si="0"/>
        <v>1414.8000000000002</v>
      </c>
      <c r="F30" s="39">
        <v>1398</v>
      </c>
      <c r="G30" s="37">
        <v>1871.9</v>
      </c>
      <c r="H30" s="39">
        <f t="shared" si="1"/>
        <v>473.9000000000001</v>
      </c>
      <c r="I30" s="39">
        <v>84</v>
      </c>
      <c r="J30" s="40">
        <v>220.2</v>
      </c>
      <c r="K30" s="39">
        <f t="shared" si="2"/>
        <v>136.2</v>
      </c>
      <c r="L30" s="40">
        <f t="shared" si="8"/>
        <v>73.5</v>
      </c>
      <c r="M30" s="40">
        <f t="shared" si="4"/>
        <v>146.9</v>
      </c>
      <c r="N30" s="37">
        <f t="shared" si="5"/>
        <v>73.4</v>
      </c>
      <c r="O30" s="38">
        <v>43.8</v>
      </c>
      <c r="P30" s="37">
        <v>68.7</v>
      </c>
      <c r="Q30" s="37">
        <f t="shared" si="6"/>
        <v>24.900000000000006</v>
      </c>
      <c r="R30" s="40">
        <v>29.7</v>
      </c>
      <c r="S30" s="37">
        <v>78.2</v>
      </c>
      <c r="T30" s="49">
        <f t="shared" si="7"/>
        <v>48.5</v>
      </c>
      <c r="V30" s="3"/>
      <c r="W30" s="3"/>
      <c r="X30" s="3"/>
    </row>
    <row r="31" spans="1:24" ht="11.25">
      <c r="A31" s="27" t="s">
        <v>58</v>
      </c>
      <c r="B31" s="27" t="s">
        <v>59</v>
      </c>
      <c r="C31" s="37">
        <v>2718.2</v>
      </c>
      <c r="D31" s="40">
        <v>3449.1</v>
      </c>
      <c r="E31" s="37">
        <f t="shared" si="0"/>
        <v>730.9000000000001</v>
      </c>
      <c r="F31" s="38">
        <v>2535.1</v>
      </c>
      <c r="G31" s="37">
        <v>3144.3</v>
      </c>
      <c r="H31" s="39">
        <f t="shared" si="1"/>
        <v>609.2000000000003</v>
      </c>
      <c r="I31" s="38">
        <v>290.3</v>
      </c>
      <c r="J31" s="40">
        <v>283.1</v>
      </c>
      <c r="K31" s="39">
        <f t="shared" si="2"/>
        <v>-7.199999999999989</v>
      </c>
      <c r="L31" s="40">
        <v>183.1</v>
      </c>
      <c r="M31" s="40">
        <f t="shared" si="4"/>
        <v>304.8</v>
      </c>
      <c r="N31" s="37">
        <f t="shared" si="5"/>
        <v>121.70000000000002</v>
      </c>
      <c r="O31" s="39">
        <v>133.3</v>
      </c>
      <c r="P31" s="37">
        <v>189.4</v>
      </c>
      <c r="Q31" s="37">
        <f t="shared" si="6"/>
        <v>56.099999999999994</v>
      </c>
      <c r="R31" s="40">
        <v>49.8</v>
      </c>
      <c r="S31" s="37">
        <v>115.4</v>
      </c>
      <c r="T31" s="49">
        <f t="shared" si="7"/>
        <v>65.60000000000001</v>
      </c>
      <c r="V31" s="3"/>
      <c r="W31" s="3"/>
      <c r="X31" s="3"/>
    </row>
    <row r="32" spans="1:24" ht="11.25">
      <c r="A32" s="27" t="s">
        <v>60</v>
      </c>
      <c r="B32" s="27" t="s">
        <v>61</v>
      </c>
      <c r="C32" s="37">
        <v>7060</v>
      </c>
      <c r="D32" s="40">
        <v>8111.2</v>
      </c>
      <c r="E32" s="37">
        <f t="shared" si="0"/>
        <v>1051.1999999999998</v>
      </c>
      <c r="F32" s="38">
        <v>6572.2</v>
      </c>
      <c r="G32" s="37">
        <v>7437.3</v>
      </c>
      <c r="H32" s="39">
        <f t="shared" si="1"/>
        <v>865.1000000000004</v>
      </c>
      <c r="I32" s="38">
        <v>1232.9</v>
      </c>
      <c r="J32" s="40">
        <v>1384.9</v>
      </c>
      <c r="K32" s="39">
        <f t="shared" si="2"/>
        <v>152</v>
      </c>
      <c r="L32" s="40">
        <f>O32+R32</f>
        <v>487.79999999999995</v>
      </c>
      <c r="M32" s="40">
        <f t="shared" si="4"/>
        <v>673.9</v>
      </c>
      <c r="N32" s="37">
        <f t="shared" si="5"/>
        <v>186.10000000000002</v>
      </c>
      <c r="O32" s="39">
        <v>115.4</v>
      </c>
      <c r="P32" s="37">
        <v>48</v>
      </c>
      <c r="Q32" s="37">
        <f t="shared" si="6"/>
        <v>-67.4</v>
      </c>
      <c r="R32" s="40">
        <v>372.4</v>
      </c>
      <c r="S32" s="37">
        <v>625.9</v>
      </c>
      <c r="T32" s="49">
        <f t="shared" si="7"/>
        <v>253.5</v>
      </c>
      <c r="V32" s="3"/>
      <c r="W32" s="3"/>
      <c r="X32" s="3"/>
    </row>
    <row r="33" spans="1:24" ht="12" thickBot="1">
      <c r="A33" s="27" t="s">
        <v>62</v>
      </c>
      <c r="B33" s="27" t="s">
        <v>63</v>
      </c>
      <c r="C33" s="37">
        <v>1894.9</v>
      </c>
      <c r="D33" s="40">
        <v>2431.8</v>
      </c>
      <c r="E33" s="37">
        <f t="shared" si="0"/>
        <v>536.9000000000001</v>
      </c>
      <c r="F33" s="39">
        <v>1835</v>
      </c>
      <c r="G33" s="37">
        <v>2346.4</v>
      </c>
      <c r="H33" s="39">
        <f t="shared" si="1"/>
        <v>511.4000000000001</v>
      </c>
      <c r="I33" s="38">
        <v>387.8</v>
      </c>
      <c r="J33" s="40">
        <v>443.1</v>
      </c>
      <c r="K33" s="39">
        <f t="shared" si="2"/>
        <v>55.30000000000001</v>
      </c>
      <c r="L33" s="40">
        <f>O33+R33</f>
        <v>59.6</v>
      </c>
      <c r="M33" s="40">
        <f t="shared" si="4"/>
        <v>85.4</v>
      </c>
      <c r="N33" s="37">
        <f t="shared" si="5"/>
        <v>25.800000000000004</v>
      </c>
      <c r="O33" s="38">
        <v>53.1</v>
      </c>
      <c r="P33" s="37">
        <v>68</v>
      </c>
      <c r="Q33" s="37">
        <f t="shared" si="6"/>
        <v>14.899999999999999</v>
      </c>
      <c r="R33" s="40">
        <v>6.5</v>
      </c>
      <c r="S33" s="37">
        <v>17.4</v>
      </c>
      <c r="T33" s="50">
        <f t="shared" si="7"/>
        <v>10.899999999999999</v>
      </c>
      <c r="V33" s="3"/>
      <c r="W33" s="3"/>
      <c r="X33" s="3"/>
    </row>
    <row r="34" spans="1:24" ht="12" thickBot="1">
      <c r="A34" s="45"/>
      <c r="B34" s="44" t="s">
        <v>64</v>
      </c>
      <c r="C34" s="46">
        <f aca="true" t="shared" si="9" ref="C34:K34">SUM(C7:C33)</f>
        <v>88247.76999999999</v>
      </c>
      <c r="D34" s="46">
        <f t="shared" si="9"/>
        <v>120283.70000000003</v>
      </c>
      <c r="E34" s="47">
        <f t="shared" si="9"/>
        <v>32035.930000000004</v>
      </c>
      <c r="F34" s="47">
        <f t="shared" si="9"/>
        <v>82894.87000000001</v>
      </c>
      <c r="G34" s="46">
        <f t="shared" si="9"/>
        <v>111520.40000000001</v>
      </c>
      <c r="H34" s="46">
        <f t="shared" si="9"/>
        <v>28625.530000000013</v>
      </c>
      <c r="I34" s="47">
        <f t="shared" si="9"/>
        <v>12201.020000000002</v>
      </c>
      <c r="J34" s="44">
        <f t="shared" si="9"/>
        <v>15638.400000000001</v>
      </c>
      <c r="K34" s="46">
        <f t="shared" si="9"/>
        <v>3437.380000000001</v>
      </c>
      <c r="L34" s="46">
        <v>4431.4</v>
      </c>
      <c r="M34" s="46">
        <f aca="true" t="shared" si="10" ref="M34:T34">SUM(M7:M33)</f>
        <v>7887.799999999998</v>
      </c>
      <c r="N34" s="46">
        <f t="shared" si="10"/>
        <v>2584.1899999999996</v>
      </c>
      <c r="O34" s="47">
        <f t="shared" si="10"/>
        <v>3170.890000000001</v>
      </c>
      <c r="P34" s="46">
        <f t="shared" si="10"/>
        <v>4017.8</v>
      </c>
      <c r="Q34" s="46">
        <f t="shared" si="10"/>
        <v>846.91</v>
      </c>
      <c r="R34" s="46">
        <f t="shared" si="10"/>
        <v>2168.7200000000003</v>
      </c>
      <c r="S34" s="46">
        <f t="shared" si="10"/>
        <v>3870.000000000001</v>
      </c>
      <c r="T34" s="48">
        <f t="shared" si="10"/>
        <v>1701.28</v>
      </c>
      <c r="V34" s="3"/>
      <c r="W34" s="3"/>
      <c r="X34" s="3"/>
    </row>
    <row r="35" spans="3:24" ht="8.25">
      <c r="C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9"/>
      <c r="Q35" s="3"/>
      <c r="R35" s="3"/>
      <c r="S35" s="3"/>
      <c r="T35" s="3"/>
      <c r="V35" s="3"/>
      <c r="W35" s="3"/>
      <c r="X35" s="3"/>
    </row>
    <row r="36" spans="3:24" ht="8.25">
      <c r="C36" s="1"/>
      <c r="D36" s="1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X36" s="3"/>
    </row>
    <row r="37" spans="3:24" ht="8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X37" s="3"/>
    </row>
    <row r="38" spans="3:24" ht="8.25">
      <c r="C38" s="5"/>
      <c r="D38" s="4"/>
      <c r="E38" s="1"/>
      <c r="F38" s="1"/>
      <c r="G38" s="1"/>
      <c r="H38" s="1"/>
      <c r="I38" s="3"/>
      <c r="J38" s="3"/>
      <c r="K38" s="3"/>
      <c r="L38" s="3"/>
      <c r="M38" s="3"/>
      <c r="O38" s="3"/>
      <c r="P38" s="3"/>
      <c r="Q38" s="3"/>
      <c r="R38" s="3"/>
      <c r="S38" s="3"/>
      <c r="T38" s="3"/>
      <c r="X38" s="3"/>
    </row>
    <row r="39" spans="3:24" ht="8.25">
      <c r="C39" s="1"/>
      <c r="D39" s="1"/>
      <c r="E39" s="1"/>
      <c r="F39" s="3"/>
      <c r="G39" s="1"/>
      <c r="H39" s="1"/>
      <c r="I39" s="1"/>
      <c r="J39" s="7"/>
      <c r="K39" s="1"/>
      <c r="L39" s="3"/>
      <c r="M39" s="1"/>
      <c r="N39" s="7"/>
      <c r="O39" s="1"/>
      <c r="P39" s="6"/>
      <c r="Q39" s="1"/>
      <c r="R39" s="1"/>
      <c r="S39" s="1"/>
      <c r="T39" s="1"/>
      <c r="X39" s="3"/>
    </row>
    <row r="40" spans="1:24" ht="8.25">
      <c r="A40" s="5"/>
      <c r="C40" s="3"/>
      <c r="D40" s="3"/>
      <c r="E40" s="3"/>
      <c r="F40" s="1"/>
      <c r="G40" s="1"/>
      <c r="H40" s="1"/>
      <c r="I40" s="1"/>
      <c r="J40" s="5"/>
      <c r="K40" s="1"/>
      <c r="L40" s="3"/>
      <c r="M40" s="1"/>
      <c r="N40" s="5"/>
      <c r="O40" s="1"/>
      <c r="P40" s="3"/>
      <c r="Q40" s="1"/>
      <c r="R40" s="1"/>
      <c r="S40" s="1"/>
      <c r="T40" s="1"/>
      <c r="X40" s="3"/>
    </row>
    <row r="41" spans="2:24" ht="8.25">
      <c r="B41" s="5"/>
      <c r="C41" s="3"/>
      <c r="D41" s="3"/>
      <c r="E41" s="3"/>
      <c r="F41" s="6"/>
      <c r="G41" s="6"/>
      <c r="H41" s="6"/>
      <c r="I41" s="5"/>
      <c r="J41" s="1"/>
      <c r="K41" s="1"/>
      <c r="L41" s="3"/>
      <c r="M41" s="1"/>
      <c r="N41" s="1"/>
      <c r="O41" s="1"/>
      <c r="P41" s="3"/>
      <c r="Q41" s="1"/>
      <c r="R41" s="1"/>
      <c r="S41" s="1"/>
      <c r="T41" s="1"/>
      <c r="X41" s="3"/>
    </row>
    <row r="42" spans="2:24" ht="8.25">
      <c r="B42" s="1"/>
      <c r="C42" s="3"/>
      <c r="D42" s="3"/>
      <c r="E42" s="3"/>
      <c r="F42" s="3"/>
      <c r="G42" s="3"/>
      <c r="H42" s="3"/>
      <c r="I42" s="1"/>
      <c r="J42" s="1"/>
      <c r="K42" s="3"/>
      <c r="L42" s="3"/>
      <c r="M42" s="3"/>
      <c r="N42" s="1"/>
      <c r="O42" s="3"/>
      <c r="P42" s="3"/>
      <c r="Q42" s="3"/>
      <c r="R42" s="3"/>
      <c r="S42" s="3"/>
      <c r="T42" s="3"/>
      <c r="X42" s="3"/>
    </row>
    <row r="43" spans="2:21" ht="8.25">
      <c r="B43" s="1"/>
      <c r="C43" s="3"/>
      <c r="D43" s="3"/>
      <c r="E43" s="3"/>
      <c r="I43" s="1"/>
      <c r="J43" s="1"/>
      <c r="L43" s="3"/>
      <c r="N43" s="1"/>
      <c r="P43" s="3"/>
      <c r="S43" s="7"/>
      <c r="T43" s="1"/>
      <c r="U43" s="3"/>
    </row>
    <row r="44" spans="2:21" ht="8.25">
      <c r="B44" s="1"/>
      <c r="C44" s="3"/>
      <c r="D44" s="3"/>
      <c r="E44" s="3"/>
      <c r="I44" s="1"/>
      <c r="L44" s="3"/>
      <c r="P44" s="3"/>
      <c r="S44" s="5"/>
      <c r="T44" s="1"/>
      <c r="U44" s="3"/>
    </row>
    <row r="45" spans="2:21" ht="8.25">
      <c r="B45" s="1"/>
      <c r="C45" s="3"/>
      <c r="D45" s="3"/>
      <c r="E45" s="3"/>
      <c r="S45" s="1"/>
      <c r="T45" s="1"/>
      <c r="U45" s="3"/>
    </row>
    <row r="46" spans="19:21" ht="8.25">
      <c r="S46" s="1"/>
      <c r="T46" s="3"/>
      <c r="U46" s="3"/>
    </row>
    <row r="47" spans="19:21" ht="8.25">
      <c r="S47" s="1"/>
      <c r="U47" s="3"/>
    </row>
  </sheetData>
  <printOptions/>
  <pageMargins left="0.75" right="0.75" top="1" bottom="1" header="0.5" footer="0.5"/>
  <pageSetup horizontalDpi="300" verticalDpi="300" orientation="landscape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theAmok</cp:lastModifiedBy>
  <cp:lastPrinted>2002-09-19T16:50:35Z</cp:lastPrinted>
  <dcterms:created xsi:type="dcterms:W3CDTF">1999-06-01T12:28:10Z</dcterms:created>
  <dcterms:modified xsi:type="dcterms:W3CDTF">2002-12-12T08:31:52Z</dcterms:modified>
  <cp:category/>
  <cp:version/>
  <cp:contentType/>
  <cp:contentStatus/>
</cp:coreProperties>
</file>